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ter.terawasi\Desktop\"/>
    </mc:Choice>
  </mc:AlternateContent>
  <bookViews>
    <workbookView xWindow="0" yWindow="0" windowWidth="20160" windowHeight="8355"/>
  </bookViews>
  <sheets>
    <sheet name="Contents" sheetId="4" r:id="rId1"/>
    <sheet name="A. Catch and Catch Value" sheetId="3" r:id="rId2"/>
    <sheet name="B. Prices" sheetId="5" r:id="rId3"/>
    <sheet name="C. Country level data" sheetId="1" r:id="rId4"/>
  </sheets>
  <definedNames>
    <definedName name="_Toc470017129" localSheetId="3">'C. Country level data'!#REF!</definedName>
    <definedName name="_Toc470017130" localSheetId="3">'C. Country level data'!$A$20</definedName>
    <definedName name="_Toc470017131" localSheetId="3">'C. Country level data'!$A$44</definedName>
    <definedName name="_Toc470017132" localSheetId="3">'C. Country level data'!#REF!</definedName>
    <definedName name="_Toc470017133" localSheetId="3">'C. Country level data'!$A$95</definedName>
    <definedName name="_Toc470017134" localSheetId="3">'C. Country level data'!#REF!</definedName>
    <definedName name="_Toc470017135" localSheetId="3">'C. Country level data'!#REF!</definedName>
    <definedName name="_Toc470017136" localSheetId="3">'C. Country level data'!#REF!</definedName>
    <definedName name="_Toc470017137" localSheetId="3">'C. Country level data'!$A$195</definedName>
    <definedName name="_Toc470017138" localSheetId="3">'C. Country level data'!#REF!</definedName>
    <definedName name="_Toc470017139" localSheetId="3">'C. Country level data'!$A$246</definedName>
    <definedName name="_Toc470017140" localSheetId="3">'C. Country level data'!$A$263</definedName>
    <definedName name="_Toc470017141" localSheetId="3">'C. Country level data'!$A$279</definedName>
    <definedName name="_Toc470017142" localSheetId="3">'C. Country level data'!$A$295</definedName>
    <definedName name="_Toc470017143" localSheetId="3">'C. Country level data'!$A$310</definedName>
    <definedName name="_Toc470017144" localSheetId="3">'C. Country level data'!#REF!</definedName>
    <definedName name="_Toc470017145" localSheetId="3">'C. Country level data'!$A$356</definedName>
    <definedName name="_Toc470017146" localSheetId="3">'C. Country level data'!$A$378</definedName>
    <definedName name="_Toc470017147" localSheetId="3">'C. Country level data'!$A$405</definedName>
    <definedName name="_Toc470017148" localSheetId="3">'C. Country level data'!$A$424</definedName>
    <definedName name="_Toc470017149" localSheetId="3">'C. Country level data'!$A$446</definedName>
    <definedName name="_Toc470017150" localSheetId="3">'C. Country level data'!$A$471</definedName>
    <definedName name="_Toc470017151" localSheetId="3">'C. Country level data'!$A$499</definedName>
    <definedName name="_Toc470017152" localSheetId="3">'C. Country level data'!$A$517</definedName>
    <definedName name="_Toc470017153" localSheetId="3">'C. Country level data'!$A$531</definedName>
    <definedName name="_Toc470017154" localSheetId="3">'C. Country level data'!$A$549</definedName>
    <definedName name="_Toc470017155" localSheetId="3">'C. Country level data'!$A$573</definedName>
    <definedName name="_Toc470017156" localSheetId="3">'C. Country level data'!#REF!</definedName>
    <definedName name="_Toc470017157" localSheetId="3">'C. Country level data'!#REF!</definedName>
    <definedName name="_Toc470017158" localSheetId="3">'C. Country level data'!$A$641</definedName>
    <definedName name="_Toc470869955" localSheetId="1">'A. Catch and Catch Value'!$A$228</definedName>
    <definedName name="_Toc470869956" localSheetId="1">'A. Catch and Catch Value'!$A$250</definedName>
    <definedName name="_Toc470869957" localSheetId="1">'A. Catch and Catch Value'!$A$272</definedName>
    <definedName name="_Toc470869958" localSheetId="1">'A. Catch and Catch Value'!$A$294</definedName>
    <definedName name="_Toc472331145" localSheetId="1">'A. Catch and Catch Value'!$A$316</definedName>
    <definedName name="_Toc472331182" localSheetId="3">'C. Country level data'!$A$624</definedName>
    <definedName name="OLE_LINK1" localSheetId="0">Contents!$C$40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4" i="1" l="1"/>
  <c r="E124" i="1"/>
  <c r="F124" i="1"/>
  <c r="G124" i="1"/>
  <c r="H124" i="1"/>
  <c r="I124" i="1"/>
  <c r="J124" i="1"/>
  <c r="C124" i="1"/>
  <c r="D319" i="1" l="1"/>
  <c r="E319" i="1"/>
  <c r="F319" i="1"/>
  <c r="G319" i="1"/>
  <c r="H319" i="1"/>
  <c r="I319" i="1"/>
  <c r="J319" i="1"/>
  <c r="C319" i="1"/>
  <c r="D302" i="1"/>
  <c r="E302" i="1"/>
  <c r="F302" i="1"/>
  <c r="G302" i="1"/>
  <c r="H302" i="1"/>
  <c r="I302" i="1"/>
  <c r="J302" i="1"/>
  <c r="C302" i="1"/>
  <c r="J261" i="1" l="1"/>
  <c r="I261" i="1"/>
  <c r="H261" i="1"/>
  <c r="G261" i="1"/>
  <c r="F261" i="1"/>
  <c r="E261" i="1"/>
  <c r="D261" i="1"/>
  <c r="C261" i="1"/>
  <c r="J654" i="1" l="1"/>
  <c r="I654" i="1"/>
  <c r="H654" i="1"/>
  <c r="G654" i="1"/>
  <c r="F654" i="1"/>
  <c r="E654" i="1"/>
  <c r="D654" i="1"/>
  <c r="C654" i="1"/>
  <c r="J526" i="1"/>
  <c r="I526" i="1"/>
  <c r="H526" i="1"/>
  <c r="G526" i="1"/>
  <c r="F526" i="1"/>
  <c r="E526" i="1"/>
  <c r="D526" i="1"/>
  <c r="C526" i="1"/>
  <c r="E528" i="1"/>
  <c r="I528" i="1"/>
  <c r="J528" i="1"/>
  <c r="C528" i="1"/>
  <c r="E250" i="1"/>
  <c r="F250" i="1"/>
  <c r="G250" i="1"/>
  <c r="H250" i="1"/>
  <c r="I250" i="1"/>
  <c r="J250" i="1"/>
  <c r="D250" i="1"/>
  <c r="C250" i="1"/>
  <c r="D583" i="1"/>
  <c r="E583" i="1"/>
  <c r="F583" i="1"/>
  <c r="G583" i="1"/>
  <c r="H583" i="1"/>
  <c r="I583" i="1"/>
  <c r="J583" i="1"/>
  <c r="C583" i="1"/>
  <c r="E578" i="1"/>
  <c r="F578" i="1"/>
  <c r="G578" i="1"/>
  <c r="H578" i="1"/>
  <c r="I578" i="1"/>
  <c r="J578" i="1"/>
  <c r="D578" i="1"/>
  <c r="C578" i="1"/>
  <c r="D455" i="1"/>
  <c r="E455" i="1"/>
  <c r="F455" i="1"/>
  <c r="G455" i="1"/>
  <c r="H455" i="1"/>
  <c r="I455" i="1"/>
  <c r="J455" i="1"/>
  <c r="C455" i="1"/>
  <c r="D451" i="1"/>
  <c r="E451" i="1"/>
  <c r="F451" i="1"/>
  <c r="G451" i="1"/>
  <c r="H451" i="1"/>
  <c r="I451" i="1"/>
  <c r="J451" i="1"/>
  <c r="C451" i="1"/>
  <c r="E315" i="1"/>
  <c r="F315" i="1"/>
  <c r="G315" i="1"/>
  <c r="H315" i="1"/>
  <c r="I315" i="1"/>
  <c r="J315" i="1"/>
  <c r="D315" i="1"/>
  <c r="C315" i="1"/>
  <c r="D293" i="1"/>
  <c r="E293" i="1"/>
  <c r="F293" i="1"/>
  <c r="G293" i="1"/>
  <c r="H293" i="1"/>
  <c r="I293" i="1"/>
  <c r="J293" i="1"/>
  <c r="C293" i="1"/>
  <c r="D291" i="1"/>
  <c r="E291" i="1"/>
  <c r="F291" i="1"/>
  <c r="G291" i="1"/>
  <c r="H291" i="1"/>
  <c r="I291" i="1"/>
  <c r="J291" i="1"/>
  <c r="C291" i="1"/>
  <c r="D286" i="1"/>
  <c r="E286" i="1"/>
  <c r="F286" i="1"/>
  <c r="G286" i="1"/>
  <c r="H286" i="1"/>
  <c r="I286" i="1"/>
  <c r="J286" i="1"/>
  <c r="C286" i="1"/>
  <c r="D284" i="1"/>
  <c r="E284" i="1"/>
  <c r="F284" i="1"/>
  <c r="G284" i="1"/>
  <c r="H284" i="1"/>
  <c r="I284" i="1"/>
  <c r="J284" i="1"/>
  <c r="C284" i="1"/>
  <c r="D200" i="1"/>
  <c r="E200" i="1"/>
  <c r="F200" i="1"/>
  <c r="G200" i="1"/>
  <c r="H200" i="1"/>
  <c r="I200" i="1"/>
  <c r="J200" i="1"/>
  <c r="C200" i="1"/>
  <c r="J49" i="1"/>
  <c r="I49" i="1"/>
  <c r="H49" i="1"/>
  <c r="G49" i="1"/>
  <c r="F49" i="1"/>
  <c r="E49" i="1"/>
  <c r="D49" i="1"/>
  <c r="C49" i="1"/>
  <c r="C625" i="1" l="1"/>
  <c r="D463" i="1"/>
  <c r="E463" i="1"/>
  <c r="F463" i="1"/>
  <c r="G463" i="1"/>
  <c r="H463" i="1"/>
  <c r="I463" i="1"/>
  <c r="J463" i="1"/>
  <c r="D460" i="1"/>
  <c r="E460" i="1"/>
  <c r="F460" i="1"/>
  <c r="G460" i="1"/>
  <c r="H460" i="1"/>
  <c r="I460" i="1"/>
  <c r="J460" i="1"/>
  <c r="D421" i="1"/>
  <c r="E421" i="1"/>
  <c r="F421" i="1"/>
  <c r="G421" i="1"/>
  <c r="H421" i="1"/>
  <c r="I421" i="1"/>
  <c r="J421" i="1"/>
  <c r="C421" i="1"/>
  <c r="D419" i="1"/>
  <c r="E419" i="1"/>
  <c r="F419" i="1"/>
  <c r="G419" i="1"/>
  <c r="H419" i="1"/>
  <c r="I419" i="1"/>
  <c r="J419" i="1"/>
  <c r="C419" i="1"/>
  <c r="D417" i="1"/>
  <c r="E417" i="1"/>
  <c r="F417" i="1"/>
  <c r="G417" i="1"/>
  <c r="H417" i="1"/>
  <c r="I417" i="1"/>
  <c r="J417" i="1"/>
  <c r="C417" i="1"/>
  <c r="D413" i="1"/>
  <c r="E413" i="1"/>
  <c r="F413" i="1"/>
  <c r="G413" i="1"/>
  <c r="H413" i="1"/>
  <c r="I413" i="1"/>
  <c r="J413" i="1"/>
  <c r="D410" i="1"/>
  <c r="E410" i="1"/>
  <c r="F410" i="1"/>
  <c r="G410" i="1"/>
  <c r="H410" i="1"/>
  <c r="I410" i="1"/>
  <c r="J410" i="1"/>
  <c r="D368" i="1"/>
  <c r="E368" i="1"/>
  <c r="F368" i="1"/>
  <c r="G368" i="1"/>
  <c r="H368" i="1"/>
  <c r="I368" i="1"/>
  <c r="J368" i="1"/>
  <c r="D361" i="1"/>
  <c r="E361" i="1"/>
  <c r="F361" i="1"/>
  <c r="G361" i="1"/>
  <c r="H361" i="1"/>
  <c r="I361" i="1"/>
  <c r="J361" i="1"/>
  <c r="D326" i="1"/>
  <c r="E326" i="1"/>
  <c r="F326" i="1"/>
  <c r="G326" i="1"/>
  <c r="H326" i="1"/>
  <c r="I326" i="1"/>
  <c r="J326" i="1"/>
  <c r="C326" i="1"/>
  <c r="D254" i="1"/>
  <c r="E254" i="1"/>
  <c r="F254" i="1"/>
  <c r="G254" i="1"/>
  <c r="H254" i="1"/>
  <c r="I254" i="1"/>
  <c r="J254" i="1"/>
  <c r="C254" i="1"/>
  <c r="D145" i="1"/>
  <c r="E145" i="1"/>
  <c r="F145" i="1"/>
  <c r="G145" i="1"/>
  <c r="H145" i="1"/>
  <c r="I145" i="1"/>
  <c r="J145" i="1"/>
  <c r="C145" i="1"/>
  <c r="D103" i="1"/>
  <c r="E103" i="1"/>
  <c r="F103" i="1"/>
  <c r="G103" i="1"/>
  <c r="H103" i="1"/>
  <c r="I103" i="1"/>
  <c r="J103" i="1"/>
  <c r="D99" i="1"/>
  <c r="E99" i="1"/>
  <c r="F99" i="1"/>
  <c r="G99" i="1"/>
  <c r="H99" i="1"/>
  <c r="I99" i="1"/>
  <c r="J99" i="1"/>
  <c r="C99" i="1"/>
  <c r="D259" i="1" l="1"/>
  <c r="E259" i="1"/>
  <c r="F259" i="1"/>
  <c r="G259" i="1"/>
  <c r="H259" i="1"/>
  <c r="I259" i="1"/>
  <c r="J259" i="1"/>
  <c r="C259" i="1"/>
  <c r="J638" i="1" l="1"/>
  <c r="I638" i="1"/>
  <c r="H638" i="1"/>
  <c r="G638" i="1"/>
  <c r="F638" i="1"/>
  <c r="E638" i="1"/>
  <c r="D638" i="1"/>
  <c r="C638" i="1"/>
  <c r="J635" i="1"/>
  <c r="I635" i="1"/>
  <c r="H635" i="1"/>
  <c r="G635" i="1"/>
  <c r="F635" i="1"/>
  <c r="E635" i="1"/>
  <c r="D635" i="1"/>
  <c r="C635" i="1"/>
  <c r="J632" i="1"/>
  <c r="I632" i="1"/>
  <c r="H632" i="1"/>
  <c r="G632" i="1"/>
  <c r="F632" i="1"/>
  <c r="E632" i="1"/>
  <c r="D632" i="1"/>
  <c r="C632" i="1"/>
  <c r="J628" i="1"/>
  <c r="I628" i="1"/>
  <c r="H628" i="1"/>
  <c r="G628" i="1"/>
  <c r="F628" i="1"/>
  <c r="E628" i="1"/>
  <c r="D628" i="1"/>
  <c r="C628" i="1"/>
  <c r="J625" i="1"/>
  <c r="I625" i="1"/>
  <c r="H625" i="1"/>
  <c r="G625" i="1"/>
  <c r="F625" i="1"/>
  <c r="E625" i="1"/>
  <c r="D625" i="1"/>
  <c r="J612" i="1"/>
  <c r="I612" i="1"/>
  <c r="H612" i="1"/>
  <c r="G612" i="1"/>
  <c r="F612" i="1"/>
  <c r="E612" i="1"/>
  <c r="D612" i="1"/>
  <c r="C612" i="1"/>
  <c r="J607" i="1"/>
  <c r="I607" i="1"/>
  <c r="H607" i="1"/>
  <c r="G607" i="1"/>
  <c r="F607" i="1"/>
  <c r="E607" i="1"/>
  <c r="D607" i="1"/>
  <c r="C607" i="1"/>
  <c r="J596" i="1"/>
  <c r="I596" i="1"/>
  <c r="H596" i="1"/>
  <c r="G596" i="1"/>
  <c r="F596" i="1"/>
  <c r="E596" i="1"/>
  <c r="D596" i="1"/>
  <c r="C596" i="1"/>
  <c r="J592" i="1"/>
  <c r="I592" i="1"/>
  <c r="H592" i="1"/>
  <c r="G592" i="1"/>
  <c r="F592" i="1"/>
  <c r="E592" i="1"/>
  <c r="D592" i="1"/>
  <c r="C592" i="1"/>
  <c r="J589" i="1"/>
  <c r="I589" i="1"/>
  <c r="H589" i="1"/>
  <c r="G589" i="1"/>
  <c r="F589" i="1"/>
  <c r="E589" i="1"/>
  <c r="D589" i="1"/>
  <c r="C589" i="1"/>
  <c r="J562" i="1"/>
  <c r="I562" i="1"/>
  <c r="H562" i="1"/>
  <c r="G562" i="1"/>
  <c r="F562" i="1"/>
  <c r="E562" i="1"/>
  <c r="D562" i="1"/>
  <c r="C562" i="1"/>
  <c r="J557" i="1"/>
  <c r="I557" i="1"/>
  <c r="H557" i="1"/>
  <c r="G557" i="1"/>
  <c r="F557" i="1"/>
  <c r="E557" i="1"/>
  <c r="D557" i="1"/>
  <c r="C557" i="1"/>
  <c r="J539" i="1"/>
  <c r="I539" i="1"/>
  <c r="H539" i="1"/>
  <c r="G539" i="1"/>
  <c r="F539" i="1"/>
  <c r="E539" i="1"/>
  <c r="D539" i="1"/>
  <c r="C539" i="1"/>
  <c r="J536" i="1"/>
  <c r="I536" i="1"/>
  <c r="H536" i="1"/>
  <c r="G536" i="1"/>
  <c r="F536" i="1"/>
  <c r="E536" i="1"/>
  <c r="D536" i="1"/>
  <c r="C536" i="1"/>
  <c r="J508" i="1"/>
  <c r="I508" i="1"/>
  <c r="H508" i="1"/>
  <c r="G508" i="1"/>
  <c r="F508" i="1"/>
  <c r="E508" i="1"/>
  <c r="D508" i="1"/>
  <c r="C508" i="1"/>
  <c r="J504" i="1"/>
  <c r="I504" i="1"/>
  <c r="H504" i="1"/>
  <c r="G504" i="1"/>
  <c r="F504" i="1"/>
  <c r="E504" i="1"/>
  <c r="D504" i="1"/>
  <c r="C504" i="1"/>
  <c r="J486" i="1"/>
  <c r="I486" i="1"/>
  <c r="H486" i="1"/>
  <c r="G486" i="1"/>
  <c r="F486" i="1"/>
  <c r="E486" i="1"/>
  <c r="D486" i="1"/>
  <c r="C486" i="1"/>
  <c r="J479" i="1"/>
  <c r="I479" i="1"/>
  <c r="H479" i="1"/>
  <c r="G479" i="1"/>
  <c r="F479" i="1"/>
  <c r="E479" i="1"/>
  <c r="D479" i="1"/>
  <c r="C479" i="1"/>
  <c r="J467" i="1"/>
  <c r="I467" i="1"/>
  <c r="H467" i="1"/>
  <c r="G467" i="1"/>
  <c r="F467" i="1"/>
  <c r="E467" i="1"/>
  <c r="D467" i="1"/>
  <c r="C467" i="1"/>
  <c r="C463" i="1"/>
  <c r="C460" i="1"/>
  <c r="J435" i="1"/>
  <c r="I435" i="1"/>
  <c r="H435" i="1"/>
  <c r="G435" i="1"/>
  <c r="F435" i="1"/>
  <c r="E435" i="1"/>
  <c r="D435" i="1"/>
  <c r="C435" i="1"/>
  <c r="C413" i="1"/>
  <c r="C410" i="1"/>
  <c r="J392" i="1"/>
  <c r="I392" i="1"/>
  <c r="H392" i="1"/>
  <c r="G392" i="1"/>
  <c r="F392" i="1"/>
  <c r="E392" i="1"/>
  <c r="D392" i="1"/>
  <c r="C392" i="1"/>
  <c r="J385" i="1"/>
  <c r="I385" i="1"/>
  <c r="H385" i="1"/>
  <c r="G385" i="1"/>
  <c r="F385" i="1"/>
  <c r="E385" i="1"/>
  <c r="D385" i="1"/>
  <c r="C385" i="1"/>
  <c r="J374" i="1"/>
  <c r="I374" i="1"/>
  <c r="H374" i="1"/>
  <c r="G374" i="1"/>
  <c r="F374" i="1"/>
  <c r="E374" i="1"/>
  <c r="D374" i="1"/>
  <c r="C374" i="1"/>
  <c r="J371" i="1"/>
  <c r="I371" i="1"/>
  <c r="H371" i="1"/>
  <c r="G371" i="1"/>
  <c r="F371" i="1"/>
  <c r="E371" i="1"/>
  <c r="D371" i="1"/>
  <c r="C371" i="1"/>
  <c r="C368" i="1"/>
  <c r="J364" i="1"/>
  <c r="I364" i="1"/>
  <c r="H364" i="1"/>
  <c r="G364" i="1"/>
  <c r="F364" i="1"/>
  <c r="E364" i="1"/>
  <c r="D364" i="1"/>
  <c r="C364" i="1"/>
  <c r="C361" i="1"/>
  <c r="J345" i="1"/>
  <c r="I345" i="1"/>
  <c r="H345" i="1"/>
  <c r="G345" i="1"/>
  <c r="F345" i="1"/>
  <c r="E345" i="1"/>
  <c r="D345" i="1"/>
  <c r="C345" i="1"/>
  <c r="J338" i="1"/>
  <c r="I338" i="1"/>
  <c r="H338" i="1"/>
  <c r="G338" i="1"/>
  <c r="F338" i="1"/>
  <c r="E338" i="1"/>
  <c r="D338" i="1"/>
  <c r="C338" i="1"/>
  <c r="J275" i="1"/>
  <c r="I275" i="1"/>
  <c r="E275" i="1"/>
  <c r="D275" i="1"/>
  <c r="C275" i="1"/>
  <c r="J270" i="1"/>
  <c r="I270" i="1"/>
  <c r="H270" i="1"/>
  <c r="G270" i="1"/>
  <c r="F270" i="1"/>
  <c r="E270" i="1"/>
  <c r="D270" i="1"/>
  <c r="C270" i="1"/>
  <c r="J233" i="1"/>
  <c r="I233" i="1"/>
  <c r="H233" i="1"/>
  <c r="G233" i="1"/>
  <c r="F233" i="1"/>
  <c r="E233" i="1"/>
  <c r="D233" i="1"/>
  <c r="C233" i="1"/>
  <c r="J215" i="1"/>
  <c r="I215" i="1"/>
  <c r="H215" i="1"/>
  <c r="G215" i="1"/>
  <c r="F215" i="1"/>
  <c r="E215" i="1"/>
  <c r="D215" i="1"/>
  <c r="C215" i="1"/>
  <c r="J212" i="1"/>
  <c r="I212" i="1"/>
  <c r="H212" i="1"/>
  <c r="G212" i="1"/>
  <c r="F212" i="1"/>
  <c r="E212" i="1"/>
  <c r="D212" i="1"/>
  <c r="C212" i="1"/>
  <c r="J209" i="1"/>
  <c r="I209" i="1"/>
  <c r="H209" i="1"/>
  <c r="G209" i="1"/>
  <c r="F209" i="1"/>
  <c r="E209" i="1"/>
  <c r="D209" i="1"/>
  <c r="C209" i="1"/>
  <c r="J204" i="1"/>
  <c r="I204" i="1"/>
  <c r="H204" i="1"/>
  <c r="G204" i="1"/>
  <c r="F204" i="1"/>
  <c r="E204" i="1"/>
  <c r="D204" i="1"/>
  <c r="C204" i="1"/>
  <c r="J183" i="1"/>
  <c r="I183" i="1"/>
  <c r="H183" i="1"/>
  <c r="G183" i="1"/>
  <c r="F183" i="1"/>
  <c r="E183" i="1"/>
  <c r="D183" i="1"/>
  <c r="C183" i="1"/>
  <c r="J176" i="1"/>
  <c r="I176" i="1"/>
  <c r="H176" i="1"/>
  <c r="G176" i="1"/>
  <c r="F176" i="1"/>
  <c r="E176" i="1"/>
  <c r="D176" i="1"/>
  <c r="C176" i="1"/>
  <c r="J164" i="1"/>
  <c r="I164" i="1"/>
  <c r="H164" i="1"/>
  <c r="G164" i="1"/>
  <c r="F164" i="1"/>
  <c r="E164" i="1"/>
  <c r="D164" i="1"/>
  <c r="C164" i="1"/>
  <c r="J159" i="1"/>
  <c r="I159" i="1"/>
  <c r="H159" i="1"/>
  <c r="G159" i="1"/>
  <c r="F159" i="1"/>
  <c r="E159" i="1"/>
  <c r="D159" i="1"/>
  <c r="C159" i="1"/>
  <c r="J156" i="1"/>
  <c r="I156" i="1"/>
  <c r="H156" i="1"/>
  <c r="G156" i="1"/>
  <c r="F156" i="1"/>
  <c r="E156" i="1"/>
  <c r="D156" i="1"/>
  <c r="C156" i="1"/>
  <c r="J150" i="1"/>
  <c r="I150" i="1"/>
  <c r="H150" i="1"/>
  <c r="G150" i="1"/>
  <c r="F150" i="1"/>
  <c r="E150" i="1"/>
  <c r="D150" i="1"/>
  <c r="C150" i="1"/>
  <c r="J128" i="1"/>
  <c r="I128" i="1"/>
  <c r="H128" i="1"/>
  <c r="G128" i="1"/>
  <c r="F128" i="1"/>
  <c r="E128" i="1"/>
  <c r="D128" i="1"/>
  <c r="C128" i="1"/>
  <c r="J113" i="1"/>
  <c r="I113" i="1"/>
  <c r="H113" i="1"/>
  <c r="G113" i="1"/>
  <c r="F113" i="1"/>
  <c r="E113" i="1"/>
  <c r="D113" i="1"/>
  <c r="C113" i="1"/>
  <c r="J110" i="1"/>
  <c r="I110" i="1"/>
  <c r="H110" i="1"/>
  <c r="G110" i="1"/>
  <c r="F110" i="1"/>
  <c r="E110" i="1"/>
  <c r="D110" i="1"/>
  <c r="C110" i="1"/>
  <c r="J108" i="1"/>
  <c r="I108" i="1"/>
  <c r="H108" i="1"/>
  <c r="G108" i="1"/>
  <c r="F108" i="1"/>
  <c r="E108" i="1"/>
  <c r="D108" i="1"/>
  <c r="C108" i="1"/>
  <c r="C103" i="1"/>
  <c r="J82" i="1"/>
  <c r="I82" i="1"/>
  <c r="H82" i="1"/>
  <c r="G82" i="1"/>
  <c r="F82" i="1"/>
  <c r="E82" i="1"/>
  <c r="D82" i="1"/>
  <c r="C82" i="1"/>
  <c r="J75" i="1"/>
  <c r="I75" i="1"/>
  <c r="H75" i="1"/>
  <c r="G75" i="1"/>
  <c r="F75" i="1"/>
  <c r="E75" i="1"/>
  <c r="D75" i="1"/>
  <c r="C75" i="1"/>
  <c r="J64" i="1"/>
  <c r="I64" i="1"/>
  <c r="H64" i="1"/>
  <c r="G64" i="1"/>
  <c r="F64" i="1"/>
  <c r="E64" i="1"/>
  <c r="D64" i="1"/>
  <c r="C64" i="1"/>
  <c r="J61" i="1"/>
  <c r="I61" i="1"/>
  <c r="H61" i="1"/>
  <c r="G61" i="1"/>
  <c r="F61" i="1"/>
  <c r="E61" i="1"/>
  <c r="D61" i="1"/>
  <c r="C61" i="1"/>
  <c r="J58" i="1"/>
  <c r="I58" i="1"/>
  <c r="H58" i="1"/>
  <c r="G58" i="1"/>
  <c r="F58" i="1"/>
  <c r="E58" i="1"/>
  <c r="D58" i="1"/>
  <c r="C58" i="1"/>
  <c r="J53" i="1"/>
  <c r="I53" i="1"/>
  <c r="H53" i="1"/>
  <c r="G53" i="1"/>
  <c r="F53" i="1"/>
  <c r="E53" i="1"/>
  <c r="D53" i="1"/>
  <c r="C53" i="1"/>
  <c r="J33" i="1"/>
  <c r="I33" i="1"/>
  <c r="H33" i="1"/>
  <c r="G33" i="1"/>
  <c r="F33" i="1"/>
  <c r="E33" i="1"/>
  <c r="D33" i="1"/>
  <c r="J27" i="1"/>
  <c r="I27" i="1"/>
  <c r="H27" i="1"/>
  <c r="G27" i="1"/>
  <c r="F27" i="1"/>
  <c r="E27" i="1"/>
  <c r="D27" i="1"/>
  <c r="C27" i="1"/>
  <c r="J16" i="1"/>
  <c r="I16" i="1"/>
  <c r="H16" i="1"/>
  <c r="G16" i="1"/>
  <c r="F16" i="1"/>
  <c r="E16" i="1"/>
  <c r="D16" i="1"/>
  <c r="C16" i="1"/>
  <c r="J13" i="1"/>
  <c r="I13" i="1"/>
  <c r="H13" i="1"/>
  <c r="G13" i="1"/>
  <c r="F13" i="1"/>
  <c r="E13" i="1"/>
  <c r="D13" i="1"/>
  <c r="C13" i="1"/>
  <c r="J11" i="1"/>
  <c r="I11" i="1"/>
  <c r="H11" i="1"/>
  <c r="G11" i="1"/>
  <c r="F11" i="1"/>
  <c r="E11" i="1"/>
  <c r="D11" i="1"/>
  <c r="C11" i="1"/>
  <c r="J7" i="1"/>
  <c r="I7" i="1"/>
  <c r="H7" i="1"/>
  <c r="G7" i="1"/>
  <c r="F7" i="1"/>
  <c r="E7" i="1"/>
  <c r="D7" i="1"/>
  <c r="C7" i="1"/>
  <c r="J4" i="1"/>
  <c r="I4" i="1"/>
  <c r="H4" i="1"/>
  <c r="G4" i="1"/>
  <c r="F4" i="1"/>
  <c r="E4" i="1"/>
  <c r="D4" i="1"/>
  <c r="C4" i="1"/>
</calcChain>
</file>

<file path=xl/sharedStrings.xml><?xml version="1.0" encoding="utf-8"?>
<sst xmlns="http://schemas.openxmlformats.org/spreadsheetml/2006/main" count="1413" uniqueCount="223">
  <si>
    <t>Catch (‘000 metric tonnes) and catch values (US$ millions)</t>
  </si>
  <si>
    <t>Western Pacific</t>
  </si>
  <si>
    <t>Eastern Pacific</t>
  </si>
  <si>
    <t>Atlantic</t>
  </si>
  <si>
    <t>Indian</t>
  </si>
  <si>
    <t>Total</t>
  </si>
  <si>
    <t>Albacore</t>
  </si>
  <si>
    <t>Bigeye</t>
  </si>
  <si>
    <t>Skipjack</t>
  </si>
  <si>
    <t>Yellowfin</t>
  </si>
  <si>
    <t>Purse seine</t>
  </si>
  <si>
    <t>Longline</t>
  </si>
  <si>
    <t>Pole &amp; line</t>
  </si>
  <si>
    <t>Other</t>
  </si>
  <si>
    <t>FFA member’s national waters</t>
  </si>
  <si>
    <t>Other national waters</t>
  </si>
  <si>
    <t>International waters</t>
  </si>
  <si>
    <t>Pole and line</t>
  </si>
  <si>
    <t>Exports</t>
  </si>
  <si>
    <t>Compendium of Economic and Development Statistics</t>
  </si>
  <si>
    <r>
      <t xml:space="preserve">Prices (US$/mt) </t>
    </r>
    <r>
      <rPr>
        <sz val="8"/>
        <rFont val="Calibri"/>
        <family val="2"/>
      </rPr>
      <t> </t>
    </r>
  </si>
  <si>
    <r>
      <t>Thailand – Frozen</t>
    </r>
    <r>
      <rPr>
        <b/>
        <vertAlign val="superscript"/>
        <sz val="10"/>
        <color theme="1"/>
        <rFont val="Calibri"/>
        <family val="2"/>
        <scheme val="minor"/>
      </rPr>
      <t>a</t>
    </r>
  </si>
  <si>
    <r>
      <t>Japan – Fresh</t>
    </r>
    <r>
      <rPr>
        <b/>
        <vertAlign val="superscript"/>
        <sz val="10"/>
        <color theme="1"/>
        <rFont val="Calibri"/>
        <family val="2"/>
        <scheme val="minor"/>
      </rPr>
      <t>b</t>
    </r>
  </si>
  <si>
    <r>
      <t>Japan – Frozen</t>
    </r>
    <r>
      <rPr>
        <b/>
        <vertAlign val="superscript"/>
        <sz val="10"/>
        <color theme="1"/>
        <rFont val="Calibri"/>
        <family val="2"/>
        <scheme val="minor"/>
      </rPr>
      <t>c</t>
    </r>
  </si>
  <si>
    <r>
      <t>US – Fresh</t>
    </r>
    <r>
      <rPr>
        <b/>
        <vertAlign val="superscript"/>
        <sz val="10"/>
        <color theme="1"/>
        <rFont val="Calibri"/>
        <family val="2"/>
        <scheme val="minor"/>
      </rPr>
      <t>d</t>
    </r>
  </si>
  <si>
    <r>
      <t>US – Fresh</t>
    </r>
    <r>
      <rPr>
        <b/>
        <vertAlign val="superscript"/>
        <sz val="10"/>
        <color theme="1"/>
        <rFont val="Calibri"/>
        <family val="2"/>
        <scheme val="minor"/>
      </rPr>
      <t>e</t>
    </r>
  </si>
  <si>
    <r>
      <t>US – Frozen</t>
    </r>
    <r>
      <rPr>
        <b/>
        <vertAlign val="superscript"/>
        <sz val="10"/>
        <color theme="1"/>
        <rFont val="Calibri"/>
        <family val="2"/>
        <scheme val="minor"/>
      </rPr>
      <t>f</t>
    </r>
  </si>
  <si>
    <r>
      <t>2016</t>
    </r>
    <r>
      <rPr>
        <b/>
        <vertAlign val="superscript"/>
        <sz val="10"/>
        <color theme="1"/>
        <rFont val="Calibri"/>
        <family val="2"/>
        <scheme val="minor"/>
      </rPr>
      <t>p</t>
    </r>
  </si>
  <si>
    <r>
      <t>Japan – Fresh</t>
    </r>
    <r>
      <rPr>
        <b/>
        <vertAlign val="superscript"/>
        <sz val="10"/>
        <color theme="1"/>
        <rFont val="Calibri"/>
        <family val="2"/>
        <scheme val="minor"/>
      </rPr>
      <t>a</t>
    </r>
  </si>
  <si>
    <r>
      <t>Japan – Frozen</t>
    </r>
    <r>
      <rPr>
        <b/>
        <vertAlign val="superscript"/>
        <sz val="10"/>
        <color theme="1"/>
        <rFont val="Calibri"/>
        <family val="2"/>
        <scheme val="minor"/>
      </rPr>
      <t>b</t>
    </r>
  </si>
  <si>
    <r>
      <t>US – Frozen</t>
    </r>
    <r>
      <rPr>
        <b/>
        <vertAlign val="superscript"/>
        <sz val="10"/>
        <color theme="1"/>
        <rFont val="Calibri"/>
        <family val="2"/>
        <scheme val="minor"/>
      </rPr>
      <t>e</t>
    </r>
  </si>
  <si>
    <t>Year</t>
  </si>
  <si>
    <r>
      <t>Thailand</t>
    </r>
    <r>
      <rPr>
        <b/>
        <vertAlign val="superscript"/>
        <sz val="10"/>
        <color theme="1"/>
        <rFont val="Calibri"/>
        <family val="2"/>
        <scheme val="minor"/>
      </rPr>
      <t>a</t>
    </r>
  </si>
  <si>
    <r>
      <t>Japan</t>
    </r>
    <r>
      <rPr>
        <b/>
        <vertAlign val="superscript"/>
        <sz val="10"/>
        <color theme="1"/>
        <rFont val="Calibri"/>
        <family val="2"/>
        <scheme val="minor"/>
      </rPr>
      <t>b</t>
    </r>
  </si>
  <si>
    <r>
      <t>Philippines</t>
    </r>
    <r>
      <rPr>
        <b/>
        <vertAlign val="superscript"/>
        <sz val="10"/>
        <color theme="1"/>
        <rFont val="Calibri"/>
        <family val="2"/>
        <scheme val="minor"/>
      </rPr>
      <t>c</t>
    </r>
  </si>
  <si>
    <r>
      <t>Japan - 'South'</t>
    </r>
    <r>
      <rPr>
        <b/>
        <vertAlign val="superscript"/>
        <sz val="10"/>
        <color theme="1"/>
        <rFont val="Calibri"/>
        <family val="2"/>
        <scheme val="minor"/>
      </rPr>
      <t>d</t>
    </r>
  </si>
  <si>
    <r>
      <t>Japan - All</t>
    </r>
    <r>
      <rPr>
        <b/>
        <vertAlign val="superscript"/>
        <sz val="10"/>
        <color theme="1"/>
        <rFont val="Calibri"/>
        <family val="2"/>
        <scheme val="minor"/>
      </rPr>
      <t>e</t>
    </r>
  </si>
  <si>
    <r>
      <t>Japan – Fresh</t>
    </r>
    <r>
      <rPr>
        <b/>
        <vertAlign val="superscript"/>
        <sz val="10"/>
        <color theme="1"/>
        <rFont val="Calibri"/>
        <family val="2"/>
        <scheme val="minor"/>
      </rPr>
      <t>c</t>
    </r>
  </si>
  <si>
    <r>
      <t>Japan – Frozen</t>
    </r>
    <r>
      <rPr>
        <b/>
        <vertAlign val="superscript"/>
        <sz val="10"/>
        <color theme="1"/>
        <rFont val="Calibri"/>
        <family val="2"/>
        <scheme val="minor"/>
      </rPr>
      <t>d</t>
    </r>
  </si>
  <si>
    <r>
      <t>Japan - Frozen</t>
    </r>
    <r>
      <rPr>
        <b/>
        <vertAlign val="superscript"/>
        <sz val="10"/>
        <color theme="1"/>
        <rFont val="Calibri"/>
        <family val="2"/>
        <scheme val="minor"/>
      </rPr>
      <t>a</t>
    </r>
  </si>
  <si>
    <r>
      <t>Japan - Fresh</t>
    </r>
    <r>
      <rPr>
        <b/>
        <vertAlign val="superscript"/>
        <sz val="10"/>
        <color theme="1"/>
        <rFont val="Calibri"/>
        <family val="2"/>
        <scheme val="minor"/>
      </rPr>
      <t>b</t>
    </r>
  </si>
  <si>
    <r>
      <t>US - Frozen</t>
    </r>
    <r>
      <rPr>
        <b/>
        <vertAlign val="superscript"/>
        <sz val="10"/>
        <color theme="1"/>
        <rFont val="Calibri"/>
        <family val="2"/>
        <scheme val="minor"/>
      </rPr>
      <t>c</t>
    </r>
  </si>
  <si>
    <r>
      <t>US - Fresh</t>
    </r>
    <r>
      <rPr>
        <b/>
        <vertAlign val="superscript"/>
        <sz val="10"/>
        <color theme="1"/>
        <rFont val="Calibri"/>
        <family val="2"/>
        <scheme val="minor"/>
      </rPr>
      <t>d</t>
    </r>
  </si>
  <si>
    <r>
      <t>USD:JPY</t>
    </r>
    <r>
      <rPr>
        <b/>
        <vertAlign val="superscript"/>
        <sz val="10"/>
        <color theme="1"/>
        <rFont val="Calibri"/>
        <family val="2"/>
        <scheme val="minor"/>
      </rPr>
      <t>b</t>
    </r>
  </si>
  <si>
    <r>
      <t>US CPI</t>
    </r>
    <r>
      <rPr>
        <b/>
        <vertAlign val="superscript"/>
        <sz val="10"/>
        <color theme="1"/>
        <rFont val="Calibri"/>
        <family val="2"/>
        <scheme val="minor"/>
      </rPr>
      <t>c</t>
    </r>
  </si>
  <si>
    <t>Units</t>
  </si>
  <si>
    <t>National waters</t>
  </si>
  <si>
    <t xml:space="preserve">     Catch</t>
  </si>
  <si>
    <t>tonnes</t>
  </si>
  <si>
    <t xml:space="preserve">          Longline</t>
  </si>
  <si>
    <t xml:space="preserve">         Purse seine</t>
  </si>
  <si>
    <t xml:space="preserve">     Value of catch</t>
  </si>
  <si>
    <t>US$ mill</t>
  </si>
  <si>
    <t xml:space="preserve">          Purse seine</t>
  </si>
  <si>
    <r>
      <t>National fleet</t>
    </r>
    <r>
      <rPr>
        <b/>
        <vertAlign val="superscript"/>
        <sz val="11"/>
        <color rgb="FF000000"/>
        <rFont val="Calibri"/>
        <family val="2"/>
        <scheme val="minor"/>
      </rPr>
      <t>a</t>
    </r>
  </si>
  <si>
    <t xml:space="preserve">     Number of vessels</t>
  </si>
  <si>
    <t>number</t>
  </si>
  <si>
    <t xml:space="preserve">          Other</t>
  </si>
  <si>
    <t xml:space="preserve">     Value of catch </t>
  </si>
  <si>
    <r>
      <t xml:space="preserve">Notes: </t>
    </r>
    <r>
      <rPr>
        <b/>
        <sz val="9"/>
        <color theme="1"/>
        <rFont val="Calibri"/>
        <family val="2"/>
        <scheme val="minor"/>
      </rPr>
      <t>a</t>
    </r>
    <r>
      <rPr>
        <sz val="9"/>
        <color theme="1"/>
        <rFont val="Calibri"/>
        <family val="2"/>
        <scheme val="minor"/>
      </rPr>
      <t>. Domestically flagged and locally-based foreign charters, obtained from SC annual reports.</t>
    </r>
  </si>
  <si>
    <t>Contribution to GDP</t>
  </si>
  <si>
    <r>
      <t xml:space="preserve">    Harvest sector only</t>
    </r>
    <r>
      <rPr>
        <b/>
        <vertAlign val="superscript"/>
        <sz val="11"/>
        <color rgb="FF000000"/>
        <rFont val="Calibri"/>
        <family val="2"/>
        <scheme val="minor"/>
      </rPr>
      <t>a</t>
    </r>
  </si>
  <si>
    <r>
      <t xml:space="preserve">    Combined harvest and onshore processing</t>
    </r>
    <r>
      <rPr>
        <b/>
        <vertAlign val="superscript"/>
        <sz val="11"/>
        <color rgb="FF000000"/>
        <rFont val="Calibri"/>
        <family val="2"/>
        <scheme val="minor"/>
      </rPr>
      <t>b</t>
    </r>
    <r>
      <rPr>
        <b/>
        <sz val="11"/>
        <color rgb="FF000000"/>
        <rFont val="Calibri"/>
        <family val="2"/>
        <scheme val="minor"/>
      </rPr>
      <t xml:space="preserve"> </t>
    </r>
  </si>
  <si>
    <t>na</t>
  </si>
  <si>
    <t>Government revenue</t>
  </si>
  <si>
    <r>
      <t xml:space="preserve">     Foreign vessels access fee payments</t>
    </r>
    <r>
      <rPr>
        <b/>
        <vertAlign val="superscript"/>
        <sz val="11"/>
        <color rgb="FF000000"/>
        <rFont val="Calibri"/>
        <family val="2"/>
        <scheme val="minor"/>
      </rPr>
      <t>c</t>
    </r>
  </si>
  <si>
    <r>
      <t xml:space="preserve">           US Treaty</t>
    </r>
    <r>
      <rPr>
        <b/>
        <i/>
        <vertAlign val="superscript"/>
        <sz val="9"/>
        <color rgb="FF000000"/>
        <rFont val="Calibri"/>
        <family val="2"/>
        <scheme val="minor"/>
      </rPr>
      <t>d</t>
    </r>
  </si>
  <si>
    <r>
      <t xml:space="preserve">           Purse seine bilateral and other agreements</t>
    </r>
    <r>
      <rPr>
        <b/>
        <vertAlign val="superscript"/>
        <sz val="9"/>
        <color rgb="FF000000"/>
        <rFont val="Calibri"/>
        <family val="2"/>
        <scheme val="minor"/>
      </rPr>
      <t>e</t>
    </r>
  </si>
  <si>
    <r>
      <t xml:space="preserve">           Longline</t>
    </r>
    <r>
      <rPr>
        <b/>
        <vertAlign val="superscript"/>
        <sz val="9"/>
        <color rgb="FF000000"/>
        <rFont val="Calibri"/>
        <family val="2"/>
        <scheme val="minor"/>
      </rPr>
      <t>f</t>
    </r>
  </si>
  <si>
    <r>
      <t xml:space="preserve">    Domestic vessels licensing and other payments</t>
    </r>
    <r>
      <rPr>
        <b/>
        <vertAlign val="superscript"/>
        <sz val="11"/>
        <color rgb="FF000000"/>
        <rFont val="Calibri"/>
        <family val="2"/>
        <scheme val="minor"/>
      </rPr>
      <t>g</t>
    </r>
  </si>
  <si>
    <r>
      <t>Employment</t>
    </r>
    <r>
      <rPr>
        <b/>
        <vertAlign val="superscript"/>
        <sz val="11"/>
        <color rgb="FF000000"/>
        <rFont val="Calibri"/>
        <family val="2"/>
        <scheme val="minor"/>
      </rPr>
      <t>i</t>
    </r>
  </si>
  <si>
    <t xml:space="preserve">    Processing &amp; ancillary</t>
  </si>
  <si>
    <t xml:space="preserve">    Crew</t>
  </si>
  <si>
    <t xml:space="preserve">    Observers</t>
  </si>
  <si>
    <t xml:space="preserve">    Public sector</t>
  </si>
  <si>
    <r>
      <t xml:space="preserve">    Japan</t>
    </r>
    <r>
      <rPr>
        <b/>
        <vertAlign val="superscript"/>
        <sz val="11"/>
        <color rgb="FF000000"/>
        <rFont val="Calibri"/>
        <family val="2"/>
        <scheme val="minor"/>
      </rPr>
      <t>j</t>
    </r>
  </si>
  <si>
    <r>
      <t xml:space="preserve">    US</t>
    </r>
    <r>
      <rPr>
        <b/>
        <vertAlign val="superscript"/>
        <sz val="11"/>
        <color rgb="FF000000"/>
        <rFont val="Calibri"/>
        <family val="2"/>
        <scheme val="minor"/>
      </rPr>
      <t>k</t>
    </r>
  </si>
  <si>
    <r>
      <t>Balance of payments</t>
    </r>
    <r>
      <rPr>
        <b/>
        <vertAlign val="superscript"/>
        <sz val="11"/>
        <color rgb="FF000000"/>
        <rFont val="Calibri"/>
        <family val="2"/>
        <scheme val="minor"/>
      </rPr>
      <t>b</t>
    </r>
  </si>
  <si>
    <r>
      <t>Employment earnings</t>
    </r>
    <r>
      <rPr>
        <b/>
        <vertAlign val="superscript"/>
        <sz val="11"/>
        <color rgb="FF000000"/>
        <rFont val="Calibri"/>
        <family val="2"/>
        <scheme val="minor"/>
      </rPr>
      <t>b</t>
    </r>
    <r>
      <rPr>
        <b/>
        <sz val="11"/>
        <color rgb="FF000000"/>
        <rFont val="Calibri"/>
        <family val="2"/>
        <scheme val="minor"/>
      </rPr>
      <t xml:space="preserve"> </t>
    </r>
  </si>
  <si>
    <r>
      <t>Local purchases</t>
    </r>
    <r>
      <rPr>
        <b/>
        <vertAlign val="superscript"/>
        <sz val="11"/>
        <color rgb="FF000000"/>
        <rFont val="Calibri"/>
        <family val="2"/>
        <scheme val="minor"/>
      </rPr>
      <t>b</t>
    </r>
  </si>
  <si>
    <t xml:space="preserve">          Pole and line</t>
  </si>
  <si>
    <r>
      <t xml:space="preserve">           FSM Arrangement</t>
    </r>
    <r>
      <rPr>
        <b/>
        <i/>
        <vertAlign val="superscript"/>
        <sz val="9"/>
        <color rgb="FF000000"/>
        <rFont val="Calibri"/>
        <family val="2"/>
        <scheme val="minor"/>
      </rPr>
      <t>e</t>
    </r>
  </si>
  <si>
    <r>
      <t xml:space="preserve">           Purse seine bilateral and other agreements</t>
    </r>
    <r>
      <rPr>
        <b/>
        <i/>
        <vertAlign val="superscript"/>
        <sz val="9"/>
        <color rgb="FF000000"/>
        <rFont val="Calibri"/>
        <family val="2"/>
        <scheme val="minor"/>
      </rPr>
      <t>f</t>
    </r>
  </si>
  <si>
    <r>
      <t xml:space="preserve">           Longline</t>
    </r>
    <r>
      <rPr>
        <b/>
        <i/>
        <vertAlign val="superscript"/>
        <sz val="9"/>
        <color rgb="FF000000"/>
        <rFont val="Calibri"/>
        <family val="2"/>
        <scheme val="minor"/>
      </rPr>
      <t>g</t>
    </r>
  </si>
  <si>
    <r>
      <t xml:space="preserve">    Domestic vessels licensing and other payments</t>
    </r>
    <r>
      <rPr>
        <b/>
        <vertAlign val="superscript"/>
        <sz val="11"/>
        <color rgb="FF000000"/>
        <rFont val="Calibri"/>
        <family val="2"/>
        <scheme val="minor"/>
      </rPr>
      <t>h</t>
    </r>
  </si>
  <si>
    <r>
      <t>Employment</t>
    </r>
    <r>
      <rPr>
        <b/>
        <vertAlign val="superscript"/>
        <sz val="11"/>
        <color rgb="FF000000"/>
        <rFont val="Calibri"/>
        <family val="2"/>
        <scheme val="minor"/>
      </rPr>
      <t>j</t>
    </r>
  </si>
  <si>
    <r>
      <t xml:space="preserve">     Japan</t>
    </r>
    <r>
      <rPr>
        <b/>
        <vertAlign val="superscript"/>
        <sz val="11"/>
        <color rgb="FF000000"/>
        <rFont val="Calibri"/>
        <family val="2"/>
        <scheme val="minor"/>
      </rPr>
      <t>k</t>
    </r>
  </si>
  <si>
    <r>
      <t xml:space="preserve">     Thailand</t>
    </r>
    <r>
      <rPr>
        <b/>
        <vertAlign val="superscript"/>
        <sz val="11"/>
        <color rgb="FF000000"/>
        <rFont val="Calibri"/>
        <family val="2"/>
        <scheme val="minor"/>
      </rPr>
      <t>l</t>
    </r>
  </si>
  <si>
    <r>
      <t xml:space="preserve">     US</t>
    </r>
    <r>
      <rPr>
        <b/>
        <vertAlign val="superscript"/>
        <sz val="11"/>
        <color rgb="FF000000"/>
        <rFont val="Calibri"/>
        <family val="2"/>
        <scheme val="minor"/>
      </rPr>
      <t>m</t>
    </r>
  </si>
  <si>
    <t xml:space="preserve">        Longline</t>
  </si>
  <si>
    <t xml:space="preserve">        Pole and line</t>
  </si>
  <si>
    <t xml:space="preserve">        Purse seine</t>
  </si>
  <si>
    <r>
      <t xml:space="preserve">           Longline</t>
    </r>
    <r>
      <rPr>
        <b/>
        <i/>
        <vertAlign val="superscript"/>
        <sz val="9"/>
        <color rgb="FF000000"/>
        <rFont val="Calibri"/>
        <family val="2"/>
        <scheme val="minor"/>
      </rPr>
      <t>e</t>
    </r>
  </si>
  <si>
    <r>
      <t xml:space="preserve">    Domestic vessels licensing and other payments</t>
    </r>
    <r>
      <rPr>
        <b/>
        <vertAlign val="superscript"/>
        <sz val="11"/>
        <color rgb="FF000000"/>
        <rFont val="Calibri"/>
        <family val="2"/>
        <scheme val="minor"/>
      </rPr>
      <t>f</t>
    </r>
  </si>
  <si>
    <r>
      <t>Employment</t>
    </r>
    <r>
      <rPr>
        <b/>
        <vertAlign val="superscript"/>
        <sz val="11"/>
        <color rgb="FF000000"/>
        <rFont val="Calibri"/>
        <family val="2"/>
        <scheme val="minor"/>
      </rPr>
      <t>h</t>
    </r>
  </si>
  <si>
    <r>
      <t xml:space="preserve">     EU</t>
    </r>
    <r>
      <rPr>
        <b/>
        <vertAlign val="superscript"/>
        <sz val="11"/>
        <color rgb="FF000000"/>
        <rFont val="Calibri"/>
        <family val="2"/>
        <scheme val="minor"/>
      </rPr>
      <t>i</t>
    </r>
  </si>
  <si>
    <r>
      <t xml:space="preserve">     Japan</t>
    </r>
    <r>
      <rPr>
        <b/>
        <vertAlign val="superscript"/>
        <sz val="11"/>
        <color rgb="FF000000"/>
        <rFont val="Calibri"/>
        <family val="2"/>
        <scheme val="minor"/>
      </rPr>
      <t>j</t>
    </r>
  </si>
  <si>
    <r>
      <t xml:space="preserve">          Troll</t>
    </r>
    <r>
      <rPr>
        <sz val="8"/>
        <color theme="1"/>
        <rFont val="Calibri"/>
        <family val="2"/>
        <scheme val="minor"/>
      </rPr>
      <t> </t>
    </r>
  </si>
  <si>
    <t xml:space="preserve">          Troll</t>
  </si>
  <si>
    <t xml:space="preserve">         Troll</t>
  </si>
  <si>
    <t xml:space="preserve">          Purse seine </t>
  </si>
  <si>
    <t>National fleet</t>
  </si>
  <si>
    <t xml:space="preserve">     Foreign vessels access fee payments</t>
  </si>
  <si>
    <r>
      <t xml:space="preserve">           FSM Arrangement</t>
    </r>
    <r>
      <rPr>
        <b/>
        <i/>
        <vertAlign val="superscript"/>
        <sz val="9"/>
        <color rgb="FF000000"/>
        <rFont val="Calibri"/>
        <family val="2"/>
        <scheme val="minor"/>
      </rPr>
      <t>c</t>
    </r>
  </si>
  <si>
    <r>
      <t xml:space="preserve">           Purse seine bilateral and other agreements</t>
    </r>
    <r>
      <rPr>
        <b/>
        <i/>
        <vertAlign val="superscript"/>
        <sz val="9"/>
        <color rgb="FF000000"/>
        <rFont val="Calibri"/>
        <family val="2"/>
        <scheme val="minor"/>
      </rPr>
      <t>d</t>
    </r>
  </si>
  <si>
    <r>
      <t>Employment</t>
    </r>
    <r>
      <rPr>
        <b/>
        <vertAlign val="superscript"/>
        <sz val="11"/>
        <color rgb="FF000000"/>
        <rFont val="Calibri"/>
        <family val="2"/>
        <scheme val="minor"/>
      </rPr>
      <t>f</t>
    </r>
  </si>
  <si>
    <r>
      <t xml:space="preserve">           US Treatb</t>
    </r>
    <r>
      <rPr>
        <b/>
        <i/>
        <vertAlign val="superscript"/>
        <sz val="9"/>
        <color rgb="FF000000"/>
        <rFont val="Calibri"/>
        <family val="2"/>
        <scheme val="minor"/>
      </rPr>
      <t>b</t>
    </r>
  </si>
  <si>
    <r>
      <t xml:space="preserve">           Longline</t>
    </r>
    <r>
      <rPr>
        <b/>
        <i/>
        <vertAlign val="superscript"/>
        <sz val="9"/>
        <color rgb="FF000000"/>
        <rFont val="Calibri"/>
        <family val="2"/>
        <scheme val="minor"/>
      </rPr>
      <t>c</t>
    </r>
  </si>
  <si>
    <r>
      <t xml:space="preserve">           US Treaty</t>
    </r>
    <r>
      <rPr>
        <b/>
        <i/>
        <vertAlign val="superscript"/>
        <sz val="9"/>
        <color rgb="FF000000"/>
        <rFont val="Calibri"/>
        <family val="2"/>
        <scheme val="minor"/>
      </rPr>
      <t>c</t>
    </r>
  </si>
  <si>
    <r>
      <t xml:space="preserve">           FSM Arrangement</t>
    </r>
    <r>
      <rPr>
        <b/>
        <i/>
        <vertAlign val="superscript"/>
        <sz val="9"/>
        <color rgb="FF000000"/>
        <rFont val="Calibri"/>
        <family val="2"/>
        <scheme val="minor"/>
      </rPr>
      <t>d</t>
    </r>
  </si>
  <si>
    <r>
      <t xml:space="preserve">           Purse seine bilateral and other agreements</t>
    </r>
    <r>
      <rPr>
        <b/>
        <i/>
        <vertAlign val="superscript"/>
        <sz val="9"/>
        <color rgb="FF000000"/>
        <rFont val="Calibri"/>
        <family val="2"/>
        <scheme val="minor"/>
      </rPr>
      <t>e</t>
    </r>
  </si>
  <si>
    <r>
      <t xml:space="preserve">           Longline</t>
    </r>
    <r>
      <rPr>
        <b/>
        <i/>
        <vertAlign val="superscript"/>
        <sz val="9"/>
        <color rgb="FF000000"/>
        <rFont val="Calibri"/>
        <family val="2"/>
        <scheme val="minor"/>
      </rPr>
      <t>f</t>
    </r>
  </si>
  <si>
    <r>
      <t xml:space="preserve">     US</t>
    </r>
    <r>
      <rPr>
        <b/>
        <vertAlign val="superscript"/>
        <sz val="11"/>
        <color rgb="FF000000"/>
        <rFont val="Calibri"/>
        <family val="2"/>
        <scheme val="minor"/>
      </rPr>
      <t>k</t>
    </r>
  </si>
  <si>
    <r>
      <t xml:space="preserve">    Domestic vessels licensing and other payments</t>
    </r>
    <r>
      <rPr>
        <b/>
        <vertAlign val="superscript"/>
        <sz val="11"/>
        <color rgb="FF000000"/>
        <rFont val="Calibri"/>
        <family val="2"/>
        <scheme val="minor"/>
      </rPr>
      <t>d</t>
    </r>
  </si>
  <si>
    <r>
      <t xml:space="preserve">     Japan</t>
    </r>
    <r>
      <rPr>
        <b/>
        <vertAlign val="superscript"/>
        <sz val="11"/>
        <color rgb="FF000000"/>
        <rFont val="Calibri"/>
        <family val="2"/>
        <scheme val="minor"/>
      </rPr>
      <t>g</t>
    </r>
  </si>
  <si>
    <r>
      <t xml:space="preserve">     US</t>
    </r>
    <r>
      <rPr>
        <b/>
        <vertAlign val="superscript"/>
        <sz val="11"/>
        <color rgb="FF000000"/>
        <rFont val="Calibri"/>
        <family val="2"/>
        <scheme val="minor"/>
      </rPr>
      <t>h</t>
    </r>
  </si>
  <si>
    <r>
      <t xml:space="preserve">     EU</t>
    </r>
    <r>
      <rPr>
        <b/>
        <vertAlign val="superscript"/>
        <sz val="11"/>
        <color rgb="FF000000"/>
        <rFont val="Calibri"/>
        <family val="2"/>
        <scheme val="minor"/>
      </rPr>
      <t>j</t>
    </r>
  </si>
  <si>
    <r>
      <t xml:space="preserve">     Foreign vessels access fee payments</t>
    </r>
    <r>
      <rPr>
        <b/>
        <vertAlign val="superscript"/>
        <sz val="11"/>
        <color rgb="FF000000"/>
        <rFont val="Calibri"/>
        <family val="2"/>
        <scheme val="minor"/>
      </rPr>
      <t>b</t>
    </r>
  </si>
  <si>
    <r>
      <t xml:space="preserve">           US Treatb</t>
    </r>
    <r>
      <rPr>
        <b/>
        <i/>
        <vertAlign val="superscript"/>
        <sz val="9"/>
        <color rgb="FF000000"/>
        <rFont val="Calibri"/>
        <family val="2"/>
        <scheme val="minor"/>
      </rPr>
      <t>c</t>
    </r>
  </si>
  <si>
    <t xml:space="preserve">     Access fee payments</t>
  </si>
  <si>
    <r>
      <t xml:space="preserve">           Longline</t>
    </r>
    <r>
      <rPr>
        <b/>
        <i/>
        <vertAlign val="superscript"/>
        <sz val="9"/>
        <color rgb="FF000000"/>
        <rFont val="Calibri"/>
        <family val="2"/>
        <scheme val="minor"/>
      </rPr>
      <t>d</t>
    </r>
  </si>
  <si>
    <r>
      <t xml:space="preserve">    Domestic vessels licensing and other payments</t>
    </r>
    <r>
      <rPr>
        <b/>
        <vertAlign val="superscript"/>
        <sz val="11"/>
        <color rgb="FF000000"/>
        <rFont val="Calibri"/>
        <family val="2"/>
        <scheme val="minor"/>
      </rPr>
      <t>e</t>
    </r>
  </si>
  <si>
    <r>
      <t>Employment</t>
    </r>
    <r>
      <rPr>
        <b/>
        <vertAlign val="superscript"/>
        <sz val="11"/>
        <color rgb="FF000000"/>
        <rFont val="Calibri"/>
        <family val="2"/>
        <scheme val="minor"/>
      </rPr>
      <t>g</t>
    </r>
  </si>
  <si>
    <r>
      <t xml:space="preserve">     Japan</t>
    </r>
    <r>
      <rPr>
        <b/>
        <vertAlign val="superscript"/>
        <sz val="11"/>
        <color rgb="FF000000"/>
        <rFont val="Calibri"/>
        <family val="2"/>
        <scheme val="minor"/>
      </rPr>
      <t>h</t>
    </r>
  </si>
  <si>
    <r>
      <t xml:space="preserve">     US</t>
    </r>
    <r>
      <rPr>
        <b/>
        <vertAlign val="superscript"/>
        <sz val="11"/>
        <color rgb="FF000000"/>
        <rFont val="Calibri"/>
        <family val="2"/>
        <scheme val="minor"/>
      </rPr>
      <t>i</t>
    </r>
  </si>
  <si>
    <t xml:space="preserve">         Other</t>
  </si>
  <si>
    <r>
      <t xml:space="preserve">     Thailand</t>
    </r>
    <r>
      <rPr>
        <b/>
        <vertAlign val="superscript"/>
        <sz val="11"/>
        <color rgb="FF000000"/>
        <rFont val="Calibri"/>
        <family val="2"/>
        <scheme val="minor"/>
      </rPr>
      <t>h</t>
    </r>
  </si>
  <si>
    <r>
      <t xml:space="preserve">     Japan</t>
    </r>
    <r>
      <rPr>
        <b/>
        <vertAlign val="superscript"/>
        <sz val="11"/>
        <color rgb="FF000000"/>
        <rFont val="Calibri"/>
        <family val="2"/>
        <scheme val="minor"/>
      </rPr>
      <t>i</t>
    </r>
  </si>
  <si>
    <r>
      <t xml:space="preserve">     Thailand</t>
    </r>
    <r>
      <rPr>
        <b/>
        <vertAlign val="superscript"/>
        <sz val="11"/>
        <color rgb="FF000000"/>
        <rFont val="Calibri"/>
        <family val="2"/>
        <scheme val="minor"/>
      </rPr>
      <t>j</t>
    </r>
  </si>
  <si>
    <t>A1 Global catch by Ocean</t>
  </si>
  <si>
    <t>A2 Global catch by species</t>
  </si>
  <si>
    <t>A3 Global catch by gear type</t>
  </si>
  <si>
    <t>A4 WPCO catch by area</t>
  </si>
  <si>
    <t>A5 WCPO catch value by area</t>
  </si>
  <si>
    <t>A6 WPCO catch by species</t>
  </si>
  <si>
    <t>A7 WCPO catch value by species</t>
  </si>
  <si>
    <t>A8 WPCO catch by gear type</t>
  </si>
  <si>
    <t>A9 WCPO catch value by gear type</t>
  </si>
  <si>
    <t>A10 National waters of FFA members catch by species</t>
  </si>
  <si>
    <t>A11 National waters of FFA members catch value by species</t>
  </si>
  <si>
    <t>A12 National waters of FFA members catch by gear type</t>
  </si>
  <si>
    <t>A13 National waters of FFA members catch value by gear type</t>
  </si>
  <si>
    <t>B1 Albacore</t>
  </si>
  <si>
    <t>B2 Bigeye</t>
  </si>
  <si>
    <t>B3 Skipjack</t>
  </si>
  <si>
    <t>B4 Yellowfin</t>
  </si>
  <si>
    <t>B5 Swordfish</t>
  </si>
  <si>
    <t>C1 Cook Islands - Catch and catch values</t>
  </si>
  <si>
    <t>C2 Cook Islands – Economic contribution</t>
  </si>
  <si>
    <t>C3 Federated States of Micronesia - Catch and catch values</t>
  </si>
  <si>
    <t>C4 Federated States of Micronesia – Economic contribution</t>
  </si>
  <si>
    <t>C5 Fiji - Catch and catch values</t>
  </si>
  <si>
    <t>C6 Fiji – Economic contribution</t>
  </si>
  <si>
    <t>C7 Kiribati - Catch and catch values</t>
  </si>
  <si>
    <t>C8 Kiribati – Economic contribution</t>
  </si>
  <si>
    <t>C9 Marshall Islands - Catch and catch values</t>
  </si>
  <si>
    <t>C10 Marshall Islands – Economic contribution</t>
  </si>
  <si>
    <t>C11 Nauru - Catch and catch values</t>
  </si>
  <si>
    <t>C12 Nauru – Economic contribution</t>
  </si>
  <si>
    <t>C13 Niue - Catch and catch values</t>
  </si>
  <si>
    <t>C14 Niue – Economic contribution</t>
  </si>
  <si>
    <t>C15 Palau - Catch and catch values</t>
  </si>
  <si>
    <t>C16 Palau – Economic contribution</t>
  </si>
  <si>
    <t>C17 Papua New Guinea - Catch and catch values</t>
  </si>
  <si>
    <t>C18 Papua New Guinea – Economic contribution</t>
  </si>
  <si>
    <t>C19 Samoa - Catch and catch values</t>
  </si>
  <si>
    <t>C20 Samoa – Economic contribution</t>
  </si>
  <si>
    <t>C21 Solomon Islands - Catch and catch values</t>
  </si>
  <si>
    <t>C22 Solomon Islands – Economic contribution</t>
  </si>
  <si>
    <t>C23 Tokelau - Catch and catch values</t>
  </si>
  <si>
    <t>C24 Tokelau – Economic contribution</t>
  </si>
  <si>
    <t>C25 Tonga - Catch and catch values</t>
  </si>
  <si>
    <t>C26 Tonga – Economic contribution</t>
  </si>
  <si>
    <t>C27 Tuvalu - Catch and catch values</t>
  </si>
  <si>
    <t>C28 Tuvalu – Economic contribution</t>
  </si>
  <si>
    <t>C29 Vanuatu - Catch and catch values</t>
  </si>
  <si>
    <t>C30 Vanuatu – Economic contribution</t>
  </si>
  <si>
    <t>A. Catch (‘000 metric tonnes) and catch values (US$ millions)</t>
  </si>
  <si>
    <t>B. Prices (US$/mt)</t>
  </si>
  <si>
    <t>C. Country level data</t>
  </si>
  <si>
    <r>
      <t>A14 National fleets of FFA members (excluding Australia and New Zealand): Vessel numbers, catch and catch value by gear type</t>
    </r>
    <r>
      <rPr>
        <b/>
        <vertAlign val="superscript"/>
        <sz val="14"/>
        <color rgb="FF000000"/>
        <rFont val="Calibri Light"/>
        <family val="2"/>
      </rPr>
      <t>a</t>
    </r>
  </si>
  <si>
    <r>
      <t xml:space="preserve">Notes: </t>
    </r>
    <r>
      <rPr>
        <b/>
        <sz val="9"/>
        <color theme="1"/>
        <rFont val="Calibri"/>
        <family val="2"/>
        <scheme val="minor"/>
      </rPr>
      <t xml:space="preserve">a. </t>
    </r>
    <r>
      <rPr>
        <sz val="9"/>
        <color theme="1"/>
        <rFont val="Calibri"/>
        <family val="2"/>
        <scheme val="minor"/>
      </rPr>
      <t>Domestically flagged and locally-based foreign charters, obtained from SC annual reports. Vessel numbers only available for purse seine and longline vessels</t>
    </r>
  </si>
  <si>
    <t>Number of vessels</t>
  </si>
  <si>
    <t>Catch</t>
  </si>
  <si>
    <t xml:space="preserve">Value of catch </t>
  </si>
  <si>
    <t>A14 National fleets of FFA members (excluding Australia and New Zealand): Vessel numbers, catch and catch value by gear</t>
  </si>
  <si>
    <r>
      <rPr>
        <b/>
        <i/>
        <sz val="9"/>
        <color theme="1"/>
        <rFont val="Calibri"/>
        <family val="2"/>
        <scheme val="minor"/>
      </rPr>
      <t>Notes</t>
    </r>
    <r>
      <rPr>
        <i/>
        <sz val="9"/>
        <color theme="1"/>
        <rFont val="Calibri"/>
        <family val="2"/>
        <scheme val="minor"/>
      </rPr>
      <t xml:space="preserve">: a. Frozen swordfish landed at Japan selected ports (ex-vessel). b. Japanese fresh swordfish landed at Japan selected ports (ex-vessel).  c. US imports of frozen swordfish (f.a.s.). d. US Imports of fresh swordfish (f.a.s). </t>
    </r>
  </si>
  <si>
    <r>
      <rPr>
        <b/>
        <i/>
        <sz val="9"/>
        <color theme="1"/>
        <rFont val="Calibri"/>
        <family val="2"/>
        <scheme val="minor"/>
      </rPr>
      <t>Notes</t>
    </r>
    <r>
      <rPr>
        <i/>
        <sz val="9"/>
        <color theme="1"/>
        <rFont val="Calibri"/>
        <family val="2"/>
        <scheme val="minor"/>
      </rPr>
      <t>: a. Thai imports of frozen whole round yellowfin (c&amp;f). b. Purse seine caught yellowfin landed at Yaizu port (ex-vessel). c. Japanese fresh imports of yellowfin from Oceania (c.i.f).  d. Longline caught yellowfin landed at Yaizu port (ex-vessel). e. US Imports of fresh yellowfin (f.a.s). p. for period to 31 October.</t>
    </r>
  </si>
  <si>
    <r>
      <rPr>
        <b/>
        <i/>
        <sz val="9"/>
        <color theme="1"/>
        <rFont val="Calibri"/>
        <family val="2"/>
        <scheme val="minor"/>
      </rPr>
      <t>Notes</t>
    </r>
    <r>
      <rPr>
        <i/>
        <sz val="9"/>
        <color theme="1"/>
        <rFont val="Calibri"/>
        <family val="2"/>
        <scheme val="minor"/>
      </rPr>
      <t>: a. Thai imports of frozen whole round skipjack (c&amp;f). b. Purse seine caught skipjack landed at Yaizu port (ex-vessel). c. Philippines purse seine caught skipjack landed at General Santos port (f.o.b.). d. 'South' Pole and line caught skipjack landed at Yaizu (ex-vessel). e. Average ('South' &amp; 'Other') Pole and line caught skipjack landed at Yaizu (ex-vessel). p. for period to 31 October.</t>
    </r>
  </si>
  <si>
    <r>
      <rPr>
        <b/>
        <i/>
        <sz val="9"/>
        <color theme="1"/>
        <rFont val="Calibri"/>
        <family val="2"/>
        <scheme val="minor"/>
      </rPr>
      <t>Notes</t>
    </r>
    <r>
      <rPr>
        <i/>
        <sz val="9"/>
        <color theme="1"/>
        <rFont val="Calibri"/>
        <family val="2"/>
        <scheme val="minor"/>
      </rPr>
      <t xml:space="preserve">: a. Japanese fresh imports of bigeye from Oceania (c.i.f).  b. Frozen bigeye at selected Japanese ports (ex-vessel). c. US Imports of fresh bigeye from Oceania, excl. Aust &amp; NZ (f.a.s). d. US Imports of frozen bigeye from all sources (f.a.s). p. for period to 31 October. </t>
    </r>
  </si>
  <si>
    <r>
      <rPr>
        <b/>
        <i/>
        <sz val="9"/>
        <color theme="1"/>
        <rFont val="Calibri"/>
        <family val="2"/>
        <scheme val="minor"/>
      </rPr>
      <t>Notes</t>
    </r>
    <r>
      <rPr>
        <i/>
        <sz val="9"/>
        <color theme="1"/>
        <rFont val="Calibri"/>
        <family val="2"/>
        <scheme val="minor"/>
      </rPr>
      <t>: a. Thai imports of frozen whole round albacore (c&amp;f). b. Japanese fresh albacore imports from Oceania (c.i.f). c. Frozen albacore at selected Japanese ports (ex-vessel). d. US Imports of fresh albacore from Oceania  (f.a.s). e. US Imports of frozen albacore from all sources  (f.a.s). p. for period to 31 October.</t>
    </r>
  </si>
  <si>
    <r>
      <rPr>
        <b/>
        <i/>
        <sz val="9"/>
        <color theme="1"/>
        <rFont val="Calibri"/>
        <family val="2"/>
        <scheme val="minor"/>
      </rPr>
      <t>Notes</t>
    </r>
    <r>
      <rPr>
        <i/>
        <sz val="9"/>
        <color theme="1"/>
        <rFont val="Calibri"/>
        <family val="2"/>
        <scheme val="minor"/>
      </rPr>
      <t xml:space="preserve">: </t>
    </r>
    <r>
      <rPr>
        <b/>
        <sz val="9"/>
        <color theme="1"/>
        <rFont val="Calibri"/>
        <family val="2"/>
        <scheme val="minor"/>
      </rPr>
      <t>a</t>
    </r>
    <r>
      <rPr>
        <sz val="9"/>
        <color theme="1"/>
        <rFont val="Calibri"/>
        <family val="2"/>
        <scheme val="minor"/>
      </rPr>
      <t>. Domestically flagged and locally-based foreign charters, obtained from SC annual reports.</t>
    </r>
  </si>
  <si>
    <r>
      <rPr>
        <b/>
        <i/>
        <sz val="9"/>
        <color theme="1"/>
        <rFont val="Calibri"/>
        <family val="2"/>
        <scheme val="minor"/>
      </rPr>
      <t>Notes</t>
    </r>
    <r>
      <rPr>
        <i/>
        <sz val="9"/>
        <color theme="1"/>
        <rFont val="Calibri"/>
        <family val="2"/>
        <scheme val="minor"/>
      </rPr>
      <t>: a. Domestic small troll commercial/artisanal boats</t>
    </r>
  </si>
  <si>
    <r>
      <t xml:space="preserve">           US Treat</t>
    </r>
    <r>
      <rPr>
        <b/>
        <i/>
        <vertAlign val="superscript"/>
        <sz val="9"/>
        <color rgb="FF000000"/>
        <rFont val="Calibri"/>
        <family val="2"/>
        <scheme val="minor"/>
      </rPr>
      <t>b</t>
    </r>
  </si>
  <si>
    <r>
      <t>Notes</t>
    </r>
    <r>
      <rPr>
        <i/>
        <sz val="9"/>
        <color theme="1"/>
        <rFont val="Calibri"/>
        <family val="2"/>
        <scheme val="minor"/>
      </rPr>
      <t xml:space="preserve">: </t>
    </r>
    <r>
      <rPr>
        <b/>
        <sz val="9"/>
        <color theme="1"/>
        <rFont val="Calibri"/>
        <family val="2"/>
        <scheme val="minor"/>
      </rPr>
      <t>a</t>
    </r>
    <r>
      <rPr>
        <sz val="9"/>
        <color theme="1"/>
        <rFont val="Calibri"/>
        <family val="2"/>
        <scheme val="minor"/>
      </rPr>
      <t>. Domestically flagged and locally-based foreign charters, obtained from SC annual reports.</t>
    </r>
  </si>
  <si>
    <r>
      <t xml:space="preserve"> na</t>
    </r>
    <r>
      <rPr>
        <sz val="8"/>
        <color theme="1"/>
        <rFont val="Calibri"/>
        <family val="2"/>
        <scheme val="minor"/>
      </rPr>
      <t xml:space="preserve"> </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</si>
  <si>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a</t>
    </r>
    <r>
      <rPr>
        <i/>
        <sz val="9"/>
        <color theme="1"/>
        <rFont val="Calibri"/>
        <family val="2"/>
        <scheme val="minor"/>
      </rPr>
      <t>. Domestically flagged and locally-based foreign charters, obtained from SC annual reports.</t>
    </r>
  </si>
  <si>
    <t xml:space="preserve">na  </t>
  </si>
  <si>
    <t>B6 Marine Diesel Oil, USD:JPY exchange rate and US CPI</t>
  </si>
  <si>
    <r>
      <t>Singapore Marine Diesel Oil (MDO)</t>
    </r>
    <r>
      <rPr>
        <b/>
        <vertAlign val="superscript"/>
        <sz val="10"/>
        <color rgb="FF000000"/>
        <rFont val="Calibri"/>
        <family val="2"/>
        <scheme val="minor"/>
      </rPr>
      <t xml:space="preserve">a </t>
    </r>
    <r>
      <rPr>
        <b/>
        <i/>
        <sz val="9"/>
        <color rgb="FF000000"/>
        <rFont val="Calibri"/>
        <family val="2"/>
        <scheme val="minor"/>
      </rPr>
      <t>(US$ per tonne)</t>
    </r>
  </si>
  <si>
    <r>
      <t>Onshore processing volumes</t>
    </r>
    <r>
      <rPr>
        <b/>
        <vertAlign val="superscript"/>
        <sz val="11"/>
        <color rgb="FF000000"/>
        <rFont val="Calibri"/>
        <family val="2"/>
        <scheme val="minor"/>
      </rPr>
      <t>h</t>
    </r>
  </si>
  <si>
    <r>
      <t>Onshore processing volumes</t>
    </r>
    <r>
      <rPr>
        <b/>
        <vertAlign val="superscript"/>
        <sz val="11"/>
        <color rgb="FF000000"/>
        <rFont val="Calibri"/>
        <family val="2"/>
        <scheme val="minor"/>
      </rPr>
      <t>i</t>
    </r>
  </si>
  <si>
    <r>
      <t>Onshore processing volumes</t>
    </r>
    <r>
      <rPr>
        <b/>
        <vertAlign val="superscript"/>
        <sz val="11"/>
        <color rgb="FF000000"/>
        <rFont val="Calibri"/>
        <family val="2"/>
        <scheme val="minor"/>
      </rPr>
      <t>g</t>
    </r>
  </si>
  <si>
    <r>
      <t>Onshore processing volumes</t>
    </r>
    <r>
      <rPr>
        <b/>
        <vertAlign val="superscript"/>
        <sz val="11"/>
        <color rgb="FF000000"/>
        <rFont val="Calibri"/>
        <family val="2"/>
        <scheme val="minor"/>
      </rPr>
      <t>e</t>
    </r>
  </si>
  <si>
    <r>
      <t>Onshore processing volumes</t>
    </r>
    <r>
      <rPr>
        <b/>
        <vertAlign val="superscript"/>
        <sz val="11"/>
        <color rgb="FF000000"/>
        <rFont val="Calibri"/>
        <family val="2"/>
        <scheme val="minor"/>
      </rPr>
      <t>f</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</si>
  <si>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and value of troll fishery. </t>
    </r>
    <r>
      <rPr>
        <b/>
        <i/>
        <sz val="9"/>
        <color theme="1"/>
        <rFont val="Calibri"/>
        <family val="2"/>
        <scheme val="minor"/>
      </rPr>
      <t>b</t>
    </r>
    <r>
      <rPr>
        <i/>
        <sz val="9"/>
        <color theme="1"/>
        <rFont val="Calibri"/>
        <family val="2"/>
        <scheme val="minor"/>
      </rPr>
      <t xml:space="preserve">. As distributed by FFA includes equal share but not PDF payment. </t>
    </r>
    <r>
      <rPr>
        <b/>
        <i/>
        <sz val="9"/>
        <color theme="1"/>
        <rFont val="Calibri"/>
        <family val="2"/>
        <scheme val="minor"/>
      </rPr>
      <t xml:space="preserve"> c</t>
    </r>
    <r>
      <rPr>
        <i/>
        <sz val="9"/>
        <color theme="1"/>
        <rFont val="Calibri"/>
        <family val="2"/>
        <scheme val="minor"/>
      </rPr>
      <t xml:space="preserve">. As distributed by PNA and previous to 2013 by FFA. </t>
    </r>
    <r>
      <rPr>
        <b/>
        <i/>
        <sz val="9"/>
        <color theme="1"/>
        <rFont val="Calibri"/>
        <family val="2"/>
        <scheme val="minor"/>
      </rPr>
      <t>d</t>
    </r>
    <r>
      <rPr>
        <i/>
        <sz val="9"/>
        <color theme="1"/>
        <rFont val="Calibri"/>
        <family val="2"/>
        <scheme val="minor"/>
      </rPr>
      <t xml:space="preserve">. Purse seine bilateral payments 2008-2011 6% of landed catch value, 2012-2015 PAE allocations times VDS benchmarks; payments understood to exclude observer and MCS fees. </t>
    </r>
    <r>
      <rPr>
        <b/>
        <i/>
        <sz val="9"/>
        <color theme="1"/>
        <rFont val="Calibri"/>
        <family val="2"/>
        <scheme val="minor"/>
      </rPr>
      <t>e</t>
    </r>
    <r>
      <rPr>
        <i/>
        <sz val="9"/>
        <color theme="1"/>
        <rFont val="Calibri"/>
        <family val="2"/>
        <scheme val="minor"/>
      </rPr>
      <t>. Calculated as 5% of the value of the longline catch of foreign vessels taken in EEZ.</t>
    </r>
    <r>
      <rPr>
        <b/>
        <i/>
        <sz val="9"/>
        <color theme="1"/>
        <rFont val="Calibri"/>
        <family val="2"/>
        <scheme val="minor"/>
      </rPr>
      <t xml:space="preserve"> f</t>
    </r>
    <r>
      <rPr>
        <i/>
        <sz val="9"/>
        <color theme="1"/>
        <rFont val="Calibri"/>
        <family val="2"/>
        <scheme val="minor"/>
      </rPr>
      <t>. Nauru Fisheries Authority and others; aggregate ignores the non-available.</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</si>
  <si>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As distributed by FFA. </t>
    </r>
    <r>
      <rPr>
        <b/>
        <i/>
        <sz val="9"/>
        <color theme="1"/>
        <rFont val="Calibri"/>
        <family val="2"/>
        <scheme val="minor"/>
      </rPr>
      <t>c</t>
    </r>
    <r>
      <rPr>
        <i/>
        <sz val="9"/>
        <color theme="1"/>
        <rFont val="Calibri"/>
        <family val="2"/>
        <scheme val="minor"/>
      </rPr>
      <t xml:space="preserve">. Calculated as 5% of the value of the longline catch of foreign vessels taken in EEZ. </t>
    </r>
    <r>
      <rPr>
        <b/>
        <i/>
        <sz val="9"/>
        <color theme="1"/>
        <rFont val="Calibri"/>
        <family val="2"/>
        <scheme val="minor"/>
      </rPr>
      <t>f</t>
    </r>
    <r>
      <rPr>
        <i/>
        <sz val="9"/>
        <color theme="1"/>
        <rFont val="Calibri"/>
        <family val="2"/>
        <scheme val="minor"/>
      </rPr>
      <t xml:space="preserve">. Various sources including pers. comm James Tafatu, Niue Principal Fisheries Officer (Feb 2016); aggregate ignores the non-available. </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</si>
  <si>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 xml:space="preserve">na </t>
    </r>
    <r>
      <rPr>
        <i/>
        <sz val="9"/>
        <color theme="1"/>
        <rFont val="Calibri"/>
        <family val="2"/>
        <scheme val="minor"/>
      </rPr>
      <t>not available..</t>
    </r>
    <r>
      <rPr>
        <b/>
        <i/>
        <sz val="9"/>
        <color theme="1"/>
        <rFont val="Calibri"/>
        <family val="2"/>
        <scheme val="minor"/>
      </rPr>
      <t>a.</t>
    </r>
    <r>
      <rPr>
        <i/>
        <sz val="9"/>
        <color theme="1"/>
        <rFont val="Calibri"/>
        <family val="2"/>
        <scheme val="minor"/>
      </rPr>
      <t xml:space="preserve"> Derived other contributions using value added ratios for inshore troll. </t>
    </r>
    <r>
      <rPr>
        <b/>
        <i/>
        <sz val="9"/>
        <color theme="1"/>
        <rFont val="Calibri"/>
        <family val="2"/>
        <scheme val="minor"/>
      </rPr>
      <t xml:space="preserve">b. </t>
    </r>
    <r>
      <rPr>
        <i/>
        <sz val="9"/>
        <color theme="1"/>
        <rFont val="Calibri"/>
        <family val="2"/>
        <scheme val="minor"/>
      </rPr>
      <t xml:space="preserve">Per. Comm. Feleti Tulafono, Dept of Econ development Natural Resources &amp; Environment (Feb 2016) </t>
    </r>
    <r>
      <rPr>
        <b/>
        <i/>
        <sz val="9"/>
        <color theme="1"/>
        <rFont val="Calibri"/>
        <family val="2"/>
        <scheme val="minor"/>
      </rPr>
      <t xml:space="preserve"> c</t>
    </r>
    <r>
      <rPr>
        <i/>
        <sz val="9"/>
        <color theme="1"/>
        <rFont val="Calibri"/>
        <family val="2"/>
        <scheme val="minor"/>
      </rPr>
      <t xml:space="preserve">. As distributed by FFA. </t>
    </r>
    <r>
      <rPr>
        <b/>
        <i/>
        <sz val="9"/>
        <color theme="1"/>
        <rFont val="Calibri"/>
        <family val="2"/>
        <scheme val="minor"/>
      </rPr>
      <t xml:space="preserve">d. </t>
    </r>
    <r>
      <rPr>
        <i/>
        <sz val="9"/>
        <color theme="1"/>
        <rFont val="Calibri"/>
        <family val="2"/>
        <scheme val="minor"/>
      </rPr>
      <t>Calculated as the difference between the aggregate figure and the total of foreign access fees from other sources.</t>
    </r>
    <r>
      <rPr>
        <b/>
        <i/>
        <sz val="9"/>
        <color theme="1"/>
        <rFont val="Calibri"/>
        <family val="2"/>
        <scheme val="minor"/>
      </rPr>
      <t xml:space="preserve"> e.</t>
    </r>
    <r>
      <rPr>
        <i/>
        <sz val="9"/>
        <color theme="1"/>
        <rFont val="Calibri"/>
        <family val="2"/>
        <scheme val="minor"/>
      </rPr>
      <t xml:space="preserve"> Calculated as 5% of the value of the longline catch of foreign vessels taken in EEZ. </t>
    </r>
    <r>
      <rPr>
        <b/>
        <i/>
        <sz val="9"/>
        <color theme="1"/>
        <rFont val="Calibri"/>
        <family val="2"/>
        <scheme val="minor"/>
      </rPr>
      <t xml:space="preserve">f. </t>
    </r>
    <r>
      <rPr>
        <i/>
        <sz val="9"/>
        <color theme="1"/>
        <rFont val="Calibri"/>
        <family val="2"/>
        <scheme val="minor"/>
      </rPr>
      <t>Pers. comm. Feleti Tulafono, Dept of Econ development Natural Resources &amp; Environment (Feb 2016) for 2014 and 2015; other sources for prior years.</t>
    </r>
  </si>
  <si>
    <r>
      <t xml:space="preserve">Notes: </t>
    </r>
    <r>
      <rPr>
        <b/>
        <sz val="9"/>
        <color theme="1"/>
        <rFont val="Calibri"/>
        <family val="2"/>
        <scheme val="minor"/>
      </rPr>
      <t>a</t>
    </r>
    <r>
      <rPr>
        <sz val="9"/>
        <color theme="1"/>
        <rFont val="Calibri"/>
        <family val="2"/>
        <scheme val="minor"/>
      </rPr>
      <t>. National fleet consists solely of inshore troll vessels as Tokelau is not a flag state.</t>
    </r>
  </si>
  <si>
    <r>
      <rPr>
        <b/>
        <i/>
        <sz val="9"/>
        <color theme="1"/>
        <rFont val="Calibri"/>
        <family val="2"/>
        <scheme val="minor"/>
      </rPr>
      <t>Notes</t>
    </r>
    <r>
      <rPr>
        <i/>
        <sz val="9"/>
        <color theme="1"/>
        <rFont val="Calibri"/>
        <family val="2"/>
        <scheme val="minor"/>
      </rPr>
      <t>: a. BunkerWorld (1997 to 2015) and Ship &amp; Bunker (2016). b. IMF (</t>
    </r>
    <r>
      <rPr>
        <i/>
        <sz val="9"/>
        <color rgb="FF0070C0"/>
        <rFont val="Calibri"/>
        <family val="2"/>
        <scheme val="minor"/>
      </rPr>
      <t>https://www.imf.org/external/np/fin/ert/GUI/Pages/CountryDataBase.aspx</t>
    </r>
    <r>
      <rPr>
        <i/>
        <sz val="9"/>
        <color theme="1"/>
        <rFont val="Calibri"/>
        <family val="2"/>
        <scheme val="minor"/>
      </rPr>
      <t>). c. Bureau of Labor Statistics, United Sates Department of Labor (</t>
    </r>
    <r>
      <rPr>
        <i/>
        <sz val="9"/>
        <color rgb="FF0070C0"/>
        <rFont val="Calibri"/>
        <family val="2"/>
        <scheme val="minor"/>
      </rPr>
      <t>https://www.bls.gov/data/</t>
    </r>
    <r>
      <rPr>
        <i/>
        <sz val="9"/>
        <color theme="1"/>
        <rFont val="Calibri"/>
        <family val="2"/>
        <scheme val="minor"/>
      </rPr>
      <t>) – data adjusted so 1997 = 100.</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</si>
  <si>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 </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As distributed by FFA.  </t>
    </r>
    <r>
      <rPr>
        <b/>
        <i/>
        <sz val="9"/>
        <color theme="1"/>
        <rFont val="Calibri"/>
        <family val="2"/>
        <scheme val="minor"/>
      </rPr>
      <t>d</t>
    </r>
    <r>
      <rPr>
        <i/>
        <sz val="9"/>
        <color theme="1"/>
        <rFont val="Calibri"/>
        <family val="2"/>
        <scheme val="minor"/>
      </rPr>
      <t xml:space="preserve">. Fiji Budget Estimates 2014; Fiji Budget Estimates 2016 , payments understood to exclude observer and MCS fees. </t>
    </r>
    <r>
      <rPr>
        <b/>
        <i/>
        <sz val="9"/>
        <color theme="1"/>
        <rFont val="Calibri"/>
        <family val="2"/>
        <scheme val="minor"/>
      </rPr>
      <t>e</t>
    </r>
    <r>
      <rPr>
        <i/>
        <sz val="9"/>
        <color theme="1"/>
        <rFont val="Calibri"/>
        <family val="2"/>
        <scheme val="minor"/>
      </rPr>
      <t xml:space="preserve">. estimated 5% of foreign catch value. </t>
    </r>
    <r>
      <rPr>
        <b/>
        <i/>
        <sz val="9"/>
        <color theme="1"/>
        <rFont val="Calibri"/>
        <family val="2"/>
        <scheme val="minor"/>
      </rPr>
      <t>f</t>
    </r>
    <r>
      <rPr>
        <i/>
        <sz val="9"/>
        <color theme="1"/>
        <rFont val="Calibri"/>
        <family val="2"/>
        <scheme val="minor"/>
      </rPr>
      <t xml:space="preserve">. Includes licences, transhipment, port and agency fees and derived using the per tonne contribution. </t>
    </r>
    <r>
      <rPr>
        <b/>
        <i/>
        <sz val="9"/>
        <color theme="1"/>
        <rFont val="Calibri"/>
        <family val="2"/>
        <scheme val="minor"/>
      </rPr>
      <t>g</t>
    </r>
    <r>
      <rPr>
        <i/>
        <sz val="9"/>
        <color theme="1"/>
        <rFont val="Calibri"/>
        <family val="2"/>
        <scheme val="minor"/>
      </rPr>
      <t xml:space="preserve">. The volume processed refers only to the longline catch processed to some form domestically onshore or on board vessels; excludes volumes transhipped or delivered directly to offshore canneries. Data sourced primarily from CES, adjusted using SC annual reports where necessary and data collected as part of FFA data collection project. </t>
    </r>
    <r>
      <rPr>
        <b/>
        <i/>
        <sz val="9"/>
        <color theme="1"/>
        <rFont val="Calibri"/>
        <family val="2"/>
        <scheme val="minor"/>
      </rPr>
      <t>h</t>
    </r>
    <r>
      <rPr>
        <i/>
        <sz val="9"/>
        <color theme="1"/>
        <rFont val="Calibri"/>
        <family val="2"/>
        <scheme val="minor"/>
      </rPr>
      <t xml:space="preserve">. Data collected as part of FFA data collection project; aggregate ignores the non-available. </t>
    </r>
    <r>
      <rPr>
        <b/>
        <i/>
        <sz val="9"/>
        <color theme="1"/>
        <rFont val="Calibri"/>
        <family val="2"/>
        <scheme val="minor"/>
      </rPr>
      <t>i</t>
    </r>
    <r>
      <rPr>
        <i/>
        <sz val="9"/>
        <color theme="1"/>
        <rFont val="Calibri"/>
        <family val="2"/>
        <scheme val="minor"/>
      </rPr>
      <t>. EuroStats (</t>
    </r>
    <r>
      <rPr>
        <i/>
        <sz val="9"/>
        <color rgb="FF0070C0"/>
        <rFont val="Calibri"/>
        <family val="2"/>
        <scheme val="minor"/>
      </rPr>
      <t>http://ec.europa.eu/eurostat/data/database</t>
    </r>
    <r>
      <rPr>
        <i/>
        <sz val="9"/>
        <color theme="1"/>
        <rFont val="Calibri"/>
        <family val="2"/>
        <scheme val="minor"/>
      </rPr>
      <t xml:space="preserve">). </t>
    </r>
    <r>
      <rPr>
        <b/>
        <i/>
        <sz val="9"/>
        <color theme="1"/>
        <rFont val="Calibri"/>
        <family val="2"/>
        <scheme val="minor"/>
      </rPr>
      <t>j</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xml:space="preserve">) (excludes frzn whole tuna). </t>
    </r>
    <r>
      <rPr>
        <b/>
        <i/>
        <sz val="9"/>
        <color theme="1"/>
        <rFont val="Calibri"/>
        <family val="2"/>
        <scheme val="minor"/>
      </rPr>
      <t>k</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</si>
  <si>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and based only on the troll fishery with the other fleets excluded as their centre of economic interest is outside of Kiribati.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Fishing Licence Revenues in Kiribati, 2015 Report, Ministry of Finance &amp; Economic Development and Ministry of Fisheries and Marine Resource Development. </t>
    </r>
    <r>
      <rPr>
        <b/>
        <i/>
        <sz val="9"/>
        <color theme="1"/>
        <rFont val="Calibri"/>
        <family val="2"/>
        <scheme val="minor"/>
      </rPr>
      <t>d</t>
    </r>
    <r>
      <rPr>
        <i/>
        <sz val="9"/>
        <color theme="1"/>
        <rFont val="Calibri"/>
        <family val="2"/>
        <scheme val="minor"/>
      </rPr>
      <t xml:space="preserve">. As distributed by FFA.  </t>
    </r>
    <r>
      <rPr>
        <b/>
        <i/>
        <sz val="9"/>
        <color theme="1"/>
        <rFont val="Calibri"/>
        <family val="2"/>
        <scheme val="minor"/>
      </rPr>
      <t>e</t>
    </r>
    <r>
      <rPr>
        <i/>
        <sz val="9"/>
        <color theme="1"/>
        <rFont val="Calibri"/>
        <family val="2"/>
        <scheme val="minor"/>
      </rPr>
      <t xml:space="preserve">. As distributed by PNA and previous to 2013 by FFA. </t>
    </r>
    <r>
      <rPr>
        <b/>
        <i/>
        <sz val="9"/>
        <color theme="1"/>
        <rFont val="Calibri"/>
        <family val="2"/>
        <scheme val="minor"/>
      </rPr>
      <t>f</t>
    </r>
    <r>
      <rPr>
        <i/>
        <sz val="9"/>
        <color theme="1"/>
        <rFont val="Calibri"/>
        <family val="2"/>
        <scheme val="minor"/>
      </rPr>
      <t xml:space="preserve">. Calculated as the difference between the aggregate figure provided by the Ministry of Finance and the total of foreign access fees from other sources to 2014; 2015 FFA estimates. </t>
    </r>
    <r>
      <rPr>
        <b/>
        <i/>
        <sz val="9"/>
        <color theme="1"/>
        <rFont val="Calibri"/>
        <family val="2"/>
        <scheme val="minor"/>
      </rPr>
      <t>g</t>
    </r>
    <r>
      <rPr>
        <i/>
        <sz val="9"/>
        <color theme="1"/>
        <rFont val="Calibri"/>
        <family val="2"/>
        <scheme val="minor"/>
      </rPr>
      <t xml:space="preserve">. Calculated as 5% of the value of the longline catch of foreign vessels taken in EEZ. </t>
    </r>
    <r>
      <rPr>
        <b/>
        <i/>
        <sz val="9"/>
        <color theme="1"/>
        <rFont val="Calibri"/>
        <family val="2"/>
        <scheme val="minor"/>
      </rPr>
      <t>h</t>
    </r>
    <r>
      <rPr>
        <i/>
        <sz val="9"/>
        <color theme="1"/>
        <rFont val="Calibri"/>
        <family val="2"/>
        <scheme val="minor"/>
      </rPr>
      <t xml:space="preserve">. Includes only licence fees for joint venture fleets estimated as allocated days times benchmark VDS. </t>
    </r>
    <r>
      <rPr>
        <b/>
        <i/>
        <sz val="9"/>
        <color theme="1"/>
        <rFont val="Calibri"/>
        <family val="2"/>
        <scheme val="minor"/>
      </rPr>
      <t>i</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and as part of data collected under FFA's data collection project. </t>
    </r>
    <r>
      <rPr>
        <b/>
        <i/>
        <sz val="9"/>
        <color theme="1"/>
        <rFont val="Calibri"/>
        <family val="2"/>
        <scheme val="minor"/>
      </rPr>
      <t>j</t>
    </r>
    <r>
      <rPr>
        <i/>
        <sz val="9"/>
        <color theme="1"/>
        <rFont val="Calibri"/>
        <family val="2"/>
        <scheme val="minor"/>
      </rPr>
      <t xml:space="preserve">. Based on data collected as part of FFA data collection project; aggregate ignores the non-available. </t>
    </r>
    <r>
      <rPr>
        <b/>
        <i/>
        <sz val="9"/>
        <color theme="1"/>
        <rFont val="Calibri"/>
        <family val="2"/>
        <scheme val="minor"/>
      </rPr>
      <t>k</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(excludes frzn whole tuna). l. Thai customs (</t>
    </r>
    <r>
      <rPr>
        <i/>
        <sz val="9"/>
        <color rgb="FF0070C0"/>
        <rFont val="Calibri"/>
        <family val="2"/>
        <scheme val="minor"/>
      </rPr>
      <t>http://en.customs.go.th/index.php?view=normal</t>
    </r>
    <r>
      <rPr>
        <i/>
        <sz val="9"/>
        <color theme="1"/>
        <rFont val="Calibri"/>
        <family val="2"/>
        <scheme val="minor"/>
      </rPr>
      <t xml:space="preserve">) </t>
    </r>
    <r>
      <rPr>
        <b/>
        <i/>
        <sz val="9"/>
        <color theme="1"/>
        <rFont val="Calibri"/>
        <family val="2"/>
        <scheme val="minor"/>
      </rPr>
      <t>m</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</si>
  <si>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Aggregate foreign access fees is sum of fees from all fleets (2008-2010), the 2015 aggregate is an estimate. </t>
    </r>
    <r>
      <rPr>
        <b/>
        <i/>
        <sz val="9"/>
        <color theme="1"/>
        <rFont val="Calibri"/>
        <family val="2"/>
        <scheme val="minor"/>
      </rPr>
      <t>d</t>
    </r>
    <r>
      <rPr>
        <i/>
        <sz val="9"/>
        <color theme="1"/>
        <rFont val="Calibri"/>
        <family val="2"/>
        <scheme val="minor"/>
      </rPr>
      <t xml:space="preserve">. As distributed by FFA.  </t>
    </r>
    <r>
      <rPr>
        <b/>
        <i/>
        <sz val="9"/>
        <color theme="1"/>
        <rFont val="Calibri"/>
        <family val="2"/>
        <scheme val="minor"/>
      </rPr>
      <t>e</t>
    </r>
    <r>
      <rPr>
        <i/>
        <sz val="9"/>
        <color theme="1"/>
        <rFont val="Calibri"/>
        <family val="2"/>
        <scheme val="minor"/>
      </rPr>
      <t xml:space="preserve">. As distributed by PNA and previous to 2013 by FFA. </t>
    </r>
    <r>
      <rPr>
        <b/>
        <i/>
        <sz val="9"/>
        <color theme="1"/>
        <rFont val="Calibri"/>
        <family val="2"/>
        <scheme val="minor"/>
      </rPr>
      <t>f</t>
    </r>
    <r>
      <rPr>
        <i/>
        <sz val="9"/>
        <color theme="1"/>
        <rFont val="Calibri"/>
        <family val="2"/>
        <scheme val="minor"/>
      </rPr>
      <t xml:space="preserve">. Calculated as 6% of foreign purse seine landed value (2008-2010), PAE times VDS benchmarks 2011-2014, the difference between the estimated aggregate figure and the total of foreign access fees from other sources for 2015. </t>
    </r>
    <r>
      <rPr>
        <b/>
        <i/>
        <sz val="9"/>
        <color theme="1"/>
        <rFont val="Calibri"/>
        <family val="2"/>
        <scheme val="minor"/>
      </rPr>
      <t>g</t>
    </r>
    <r>
      <rPr>
        <i/>
        <sz val="9"/>
        <color theme="1"/>
        <rFont val="Calibri"/>
        <family val="2"/>
        <scheme val="minor"/>
      </rPr>
      <t xml:space="preserve">. Calculated as 5% of the value of the longline catch of foreign vessels taken in EEZ. </t>
    </r>
    <r>
      <rPr>
        <b/>
        <i/>
        <sz val="9"/>
        <color theme="1"/>
        <rFont val="Calibri"/>
        <family val="2"/>
        <scheme val="minor"/>
      </rPr>
      <t>h</t>
    </r>
    <r>
      <rPr>
        <i/>
        <sz val="9"/>
        <color theme="1"/>
        <rFont val="Calibri"/>
        <family val="2"/>
        <scheme val="minor"/>
      </rPr>
      <t xml:space="preserve">. Includes licences, transhipment, port and agency fees and derived using the per tonne contribution. </t>
    </r>
    <r>
      <rPr>
        <b/>
        <i/>
        <sz val="9"/>
        <color theme="1"/>
        <rFont val="Calibri"/>
        <family val="2"/>
        <scheme val="minor"/>
      </rPr>
      <t>i</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adjusted with SC annual reports data where necessary and also from data collector. </t>
    </r>
    <r>
      <rPr>
        <b/>
        <i/>
        <sz val="9"/>
        <color theme="1"/>
        <rFont val="Calibri"/>
        <family val="2"/>
        <scheme val="minor"/>
      </rPr>
      <t>j</t>
    </r>
    <r>
      <rPr>
        <i/>
        <sz val="9"/>
        <color theme="1"/>
        <rFont val="Calibri"/>
        <family val="2"/>
        <scheme val="minor"/>
      </rPr>
      <t xml:space="preserve">. Based on data collected as part of FFA data collection project; aggregate ignores the non-available. </t>
    </r>
    <r>
      <rPr>
        <b/>
        <i/>
        <sz val="9"/>
        <color theme="1"/>
        <rFont val="Calibri"/>
        <family val="2"/>
        <scheme val="minor"/>
      </rPr>
      <t>k</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xml:space="preserve">) (excludes frzn whole tuna). </t>
    </r>
    <r>
      <rPr>
        <b/>
        <i/>
        <sz val="9"/>
        <color theme="1"/>
        <rFont val="Calibri"/>
        <family val="2"/>
        <scheme val="minor"/>
      </rPr>
      <t>l</t>
    </r>
    <r>
      <rPr>
        <i/>
        <sz val="9"/>
        <color theme="1"/>
        <rFont val="Calibri"/>
        <family val="2"/>
        <scheme val="minor"/>
      </rPr>
      <t>. Thai customs (</t>
    </r>
    <r>
      <rPr>
        <i/>
        <sz val="9"/>
        <color rgb="FF0070C0"/>
        <rFont val="Calibri"/>
        <family val="2"/>
        <scheme val="minor"/>
      </rPr>
      <t>http://en.customs.go.th/index.php?view=normal</t>
    </r>
    <r>
      <rPr>
        <i/>
        <sz val="9"/>
        <color theme="1"/>
        <rFont val="Calibri"/>
        <family val="2"/>
        <scheme val="minor"/>
      </rPr>
      <t xml:space="preserve"> ). </t>
    </r>
    <r>
      <rPr>
        <b/>
        <i/>
        <sz val="9"/>
        <color theme="1"/>
        <rFont val="Calibri"/>
        <family val="2"/>
        <scheme val="minor"/>
      </rPr>
      <t>m</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 xml:space="preserve">). </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</si>
  <si>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 xml:space="preserve">na. </t>
    </r>
    <r>
      <rPr>
        <i/>
        <sz val="9"/>
        <color theme="1"/>
        <rFont val="Calibri"/>
        <family val="2"/>
        <scheme val="minor"/>
      </rPr>
      <t>not available..</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As distributed by FFA.  </t>
    </r>
    <r>
      <rPr>
        <b/>
        <i/>
        <sz val="9"/>
        <color theme="1"/>
        <rFont val="Calibri"/>
        <family val="2"/>
        <scheme val="minor"/>
      </rPr>
      <t>d</t>
    </r>
    <r>
      <rPr>
        <i/>
        <sz val="9"/>
        <color theme="1"/>
        <rFont val="Calibri"/>
        <family val="2"/>
        <scheme val="minor"/>
      </rPr>
      <t xml:space="preserve">. As distributed by PNA and previous to 2013 by FFA. </t>
    </r>
    <r>
      <rPr>
        <b/>
        <i/>
        <sz val="9"/>
        <color theme="1"/>
        <rFont val="Calibri"/>
        <family val="2"/>
        <scheme val="minor"/>
      </rPr>
      <t>e</t>
    </r>
    <r>
      <rPr>
        <i/>
        <sz val="9"/>
        <color theme="1"/>
        <rFont val="Calibri"/>
        <family val="2"/>
        <scheme val="minor"/>
      </rPr>
      <t xml:space="preserve">. Calculated as 6 per cent of landed value for 2008 to 2011, thereafter the allocated PAE times VDS benchmark; payments exclude observer and MCS fees. </t>
    </r>
    <r>
      <rPr>
        <b/>
        <i/>
        <sz val="9"/>
        <color theme="1"/>
        <rFont val="Calibri"/>
        <family val="2"/>
        <scheme val="minor"/>
      </rPr>
      <t>f</t>
    </r>
    <r>
      <rPr>
        <i/>
        <sz val="9"/>
        <color theme="1"/>
        <rFont val="Calibri"/>
        <family val="2"/>
        <scheme val="minor"/>
      </rPr>
      <t xml:space="preserve">. Calculated as 5% of the value of the longline catch of foreign vessels taken in EEZ. </t>
    </r>
    <r>
      <rPr>
        <b/>
        <i/>
        <sz val="9"/>
        <color theme="1"/>
        <rFont val="Calibri"/>
        <family val="2"/>
        <scheme val="minor"/>
      </rPr>
      <t>g</t>
    </r>
    <r>
      <rPr>
        <i/>
        <sz val="9"/>
        <color theme="1"/>
        <rFont val="Calibri"/>
        <family val="2"/>
        <scheme val="minor"/>
      </rPr>
      <t xml:space="preserve">. Includes licences, transhipment, port and agency fees and derived using the per tonne contribution. </t>
    </r>
    <r>
      <rPr>
        <b/>
        <i/>
        <sz val="9"/>
        <color theme="1"/>
        <rFont val="Calibri"/>
        <family val="2"/>
        <scheme val="minor"/>
      </rPr>
      <t>h</t>
    </r>
    <r>
      <rPr>
        <i/>
        <sz val="9"/>
        <color theme="1"/>
        <rFont val="Calibri"/>
        <family val="2"/>
        <scheme val="minor"/>
      </rPr>
      <t xml:space="preserve">. The volume processed refers only to the longline catch processed to some form domestically onshore or on board vessels; excludes volumes transhipped or delivered directly to offshore canneries. Data sourced primarily from CES but adjusted using SC annual reports where necessary and also from data collector. </t>
    </r>
    <r>
      <rPr>
        <b/>
        <i/>
        <sz val="9"/>
        <color theme="1"/>
        <rFont val="Calibri"/>
        <family val="2"/>
        <scheme val="minor"/>
      </rPr>
      <t>i</t>
    </r>
    <r>
      <rPr>
        <i/>
        <sz val="9"/>
        <color theme="1"/>
        <rFont val="Calibri"/>
        <family val="2"/>
        <scheme val="minor"/>
      </rPr>
      <t xml:space="preserve">. Based on data collected as part of FFA data collection project; aggregate ignores the non-available. </t>
    </r>
    <r>
      <rPr>
        <b/>
        <i/>
        <sz val="9"/>
        <color theme="1"/>
        <rFont val="Calibri"/>
        <family val="2"/>
        <scheme val="minor"/>
      </rPr>
      <t>j</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xml:space="preserve">) (excludes frozen whole tuna). </t>
    </r>
    <r>
      <rPr>
        <b/>
        <i/>
        <sz val="9"/>
        <color theme="1"/>
        <rFont val="Calibri"/>
        <family val="2"/>
        <scheme val="minor"/>
      </rPr>
      <t>k</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</si>
  <si>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As distributed by FFA.  </t>
    </r>
    <r>
      <rPr>
        <b/>
        <i/>
        <sz val="9"/>
        <color theme="1"/>
        <rFont val="Calibri"/>
        <family val="2"/>
        <scheme val="minor"/>
      </rPr>
      <t>d</t>
    </r>
    <r>
      <rPr>
        <i/>
        <sz val="9"/>
        <color theme="1"/>
        <rFont val="Calibri"/>
        <family val="2"/>
        <scheme val="minor"/>
      </rPr>
      <t xml:space="preserve">. As distributed by PNA and previous to 2012 by FFA. </t>
    </r>
    <r>
      <rPr>
        <b/>
        <i/>
        <sz val="9"/>
        <color theme="1"/>
        <rFont val="Calibri"/>
        <family val="2"/>
        <scheme val="minor"/>
      </rPr>
      <t>e</t>
    </r>
    <r>
      <rPr>
        <i/>
        <sz val="9"/>
        <color theme="1"/>
        <rFont val="Calibri"/>
        <family val="2"/>
        <scheme val="minor"/>
      </rPr>
      <t>. Calculated as 6 per cent of landed value for 2008 to 2011, thereafter the allocated PAE less days by national fleet times VDS benchmark; payments exclude observer and MCS fees.</t>
    </r>
    <r>
      <rPr>
        <b/>
        <i/>
        <sz val="9"/>
        <color theme="1"/>
        <rFont val="Calibri"/>
        <family val="2"/>
        <scheme val="minor"/>
      </rPr>
      <t xml:space="preserve"> f</t>
    </r>
    <r>
      <rPr>
        <i/>
        <sz val="9"/>
        <color theme="1"/>
        <rFont val="Calibri"/>
        <family val="2"/>
        <scheme val="minor"/>
      </rPr>
      <t xml:space="preserve">. Calculated as 5% of the value of the longline catch of foreign vessels taken in EEZ. </t>
    </r>
    <r>
      <rPr>
        <b/>
        <i/>
        <sz val="9"/>
        <color theme="1"/>
        <rFont val="Calibri"/>
        <family val="2"/>
        <scheme val="minor"/>
      </rPr>
      <t>g</t>
    </r>
    <r>
      <rPr>
        <i/>
        <sz val="9"/>
        <color theme="1"/>
        <rFont val="Calibri"/>
        <family val="2"/>
        <scheme val="minor"/>
      </rPr>
      <t xml:space="preserve">. Includes licences, transhipment, port and agency fees and derived using the per tonne contribution. </t>
    </r>
    <r>
      <rPr>
        <b/>
        <i/>
        <sz val="9"/>
        <color theme="1"/>
        <rFont val="Calibri"/>
        <family val="2"/>
        <scheme val="minor"/>
      </rPr>
      <t>h</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also from data collector and other PNG-specific studies. i. Based on data collected as part of FFA data collection project; the public sector number includes 369 reported employees for "Other, artisenal" category for 2014 and 2015; aggregate ignores the non-available. </t>
    </r>
    <r>
      <rPr>
        <b/>
        <i/>
        <sz val="9"/>
        <color theme="1"/>
        <rFont val="Calibri"/>
        <family val="2"/>
        <scheme val="minor"/>
      </rPr>
      <t>j</t>
    </r>
    <r>
      <rPr>
        <i/>
        <sz val="9"/>
        <color theme="1"/>
        <rFont val="Calibri"/>
        <family val="2"/>
        <scheme val="minor"/>
      </rPr>
      <t xml:space="preserve">. EuroStats (http://ec.europa.eu/eurostat/data/database). </t>
    </r>
    <r>
      <rPr>
        <b/>
        <i/>
        <sz val="9"/>
        <color theme="1"/>
        <rFont val="Calibri"/>
        <family val="2"/>
        <scheme val="minor"/>
      </rPr>
      <t>k</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(excludes frozen whole tuna). l. Thai customs (</t>
    </r>
    <r>
      <rPr>
        <i/>
        <sz val="9"/>
        <color rgb="FF0070C0"/>
        <rFont val="Calibri"/>
        <family val="2"/>
        <scheme val="minor"/>
      </rPr>
      <t>http://en.customs.go.th/index.php?view=norma</t>
    </r>
    <r>
      <rPr>
        <i/>
        <sz val="9"/>
        <color theme="1"/>
        <rFont val="Calibri"/>
        <family val="2"/>
        <scheme val="minor"/>
      </rPr>
      <t>l). m. US NMFS (</t>
    </r>
    <r>
      <rPr>
        <i/>
        <sz val="9"/>
        <color rgb="FF0070C0"/>
        <rFont val="Calibri"/>
        <family val="2"/>
        <scheme val="minor"/>
      </rPr>
      <t>http://www.st.nmfs.noaa.gov/st1/trade/monthly_data/TradeDataCountryMonth.html</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</si>
  <si>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As distributed by FFA.  </t>
    </r>
    <r>
      <rPr>
        <b/>
        <i/>
        <sz val="9"/>
        <color theme="1"/>
        <rFont val="Calibri"/>
        <family val="2"/>
        <scheme val="minor"/>
      </rPr>
      <t>d</t>
    </r>
    <r>
      <rPr>
        <i/>
        <sz val="9"/>
        <color theme="1"/>
        <rFont val="Calibri"/>
        <family val="2"/>
        <scheme val="minor"/>
      </rPr>
      <t xml:space="preserve">. Includes licences, transhipment, port and agency fees and derived using the per tonne contribution. </t>
    </r>
    <r>
      <rPr>
        <b/>
        <i/>
        <sz val="9"/>
        <color theme="1"/>
        <rFont val="Calibri"/>
        <family val="2"/>
        <scheme val="minor"/>
      </rPr>
      <t>e</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also from data collector. </t>
    </r>
    <r>
      <rPr>
        <b/>
        <i/>
        <sz val="9"/>
        <color theme="1"/>
        <rFont val="Calibri"/>
        <family val="2"/>
        <scheme val="minor"/>
      </rPr>
      <t>f</t>
    </r>
    <r>
      <rPr>
        <i/>
        <sz val="9"/>
        <color theme="1"/>
        <rFont val="Calibri"/>
        <family val="2"/>
        <scheme val="minor"/>
      </rPr>
      <t xml:space="preserve">. Based on data collected as part of FFA data collection project; aggregate ignores the non-available. </t>
    </r>
    <r>
      <rPr>
        <b/>
        <i/>
        <sz val="9"/>
        <color theme="1"/>
        <rFont val="Calibri"/>
        <family val="2"/>
        <scheme val="minor"/>
      </rPr>
      <t>g</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(excludes frozen whole tuna).</t>
    </r>
    <r>
      <rPr>
        <b/>
        <i/>
        <sz val="9"/>
        <color theme="1"/>
        <rFont val="Calibri"/>
        <family val="2"/>
        <scheme val="minor"/>
      </rPr>
      <t xml:space="preserve"> h</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</si>
  <si>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 </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Derived using per tonne contribution.</t>
    </r>
    <r>
      <rPr>
        <b/>
        <i/>
        <sz val="9"/>
        <color theme="1"/>
        <rFont val="Calibri"/>
        <family val="2"/>
        <scheme val="minor"/>
      </rPr>
      <t xml:space="preserve"> c</t>
    </r>
    <r>
      <rPr>
        <i/>
        <sz val="9"/>
        <color theme="1"/>
        <rFont val="Calibri"/>
        <family val="2"/>
        <scheme val="minor"/>
      </rPr>
      <t xml:space="preserve">. As distributed by FFA.  </t>
    </r>
    <r>
      <rPr>
        <b/>
        <i/>
        <sz val="9"/>
        <color theme="1"/>
        <rFont val="Calibri"/>
        <family val="2"/>
        <scheme val="minor"/>
      </rPr>
      <t>d</t>
    </r>
    <r>
      <rPr>
        <i/>
        <sz val="9"/>
        <color theme="1"/>
        <rFont val="Calibri"/>
        <family val="2"/>
        <scheme val="minor"/>
      </rPr>
      <t xml:space="preserve">. As distributed by PNA and previous to 2013 by FFA. </t>
    </r>
    <r>
      <rPr>
        <b/>
        <i/>
        <sz val="9"/>
        <color theme="1"/>
        <rFont val="Calibri"/>
        <family val="2"/>
        <scheme val="minor"/>
      </rPr>
      <t>e</t>
    </r>
    <r>
      <rPr>
        <i/>
        <sz val="9"/>
        <color theme="1"/>
        <rFont val="Calibri"/>
        <family val="2"/>
        <scheme val="minor"/>
      </rPr>
      <t xml:space="preserve">. Calculated as 6 per cent of landed value for 2008 to 2011, thereafter the allocated PAE less days by national fleet times VDS benchmark; payments exclude observer and MCS fees. </t>
    </r>
    <r>
      <rPr>
        <b/>
        <i/>
        <sz val="9"/>
        <color theme="1"/>
        <rFont val="Calibri"/>
        <family val="2"/>
        <scheme val="minor"/>
      </rPr>
      <t>f</t>
    </r>
    <r>
      <rPr>
        <i/>
        <sz val="9"/>
        <color theme="1"/>
        <rFont val="Calibri"/>
        <family val="2"/>
        <scheme val="minor"/>
      </rPr>
      <t>. Calculated as 5% of the value of the longline catch of foreign vessels taken in EEZ.</t>
    </r>
    <r>
      <rPr>
        <b/>
        <i/>
        <sz val="9"/>
        <color theme="1"/>
        <rFont val="Calibri"/>
        <family val="2"/>
        <scheme val="minor"/>
      </rPr>
      <t xml:space="preserve"> g</t>
    </r>
    <r>
      <rPr>
        <i/>
        <sz val="9"/>
        <color theme="1"/>
        <rFont val="Calibri"/>
        <family val="2"/>
        <scheme val="minor"/>
      </rPr>
      <t>. Includes licences, transhipment, port and agency fees and derived using the per tonne contribution.</t>
    </r>
    <r>
      <rPr>
        <b/>
        <i/>
        <sz val="9"/>
        <color theme="1"/>
        <rFont val="Calibri"/>
        <family val="2"/>
        <scheme val="minor"/>
      </rPr>
      <t xml:space="preserve"> h</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also from data collector. </t>
    </r>
    <r>
      <rPr>
        <b/>
        <i/>
        <sz val="9"/>
        <color theme="1"/>
        <rFont val="Calibri"/>
        <family val="2"/>
        <scheme val="minor"/>
      </rPr>
      <t>i</t>
    </r>
    <r>
      <rPr>
        <i/>
        <sz val="9"/>
        <color theme="1"/>
        <rFont val="Calibri"/>
        <family val="2"/>
        <scheme val="minor"/>
      </rPr>
      <t xml:space="preserve">. Based on data collected as part of FFA data collection project; the public sector number includes 477 reported employees for "Other, artisenal" category for 2015 and 448 for 2014; aggregate ignores the non-available. </t>
    </r>
    <r>
      <rPr>
        <b/>
        <i/>
        <sz val="9"/>
        <color theme="1"/>
        <rFont val="Calibri"/>
        <family val="2"/>
        <scheme val="minor"/>
      </rPr>
      <t>j</t>
    </r>
    <r>
      <rPr>
        <i/>
        <sz val="9"/>
        <color theme="1"/>
        <rFont val="Calibri"/>
        <family val="2"/>
        <scheme val="minor"/>
      </rPr>
      <t>. EuroStats (</t>
    </r>
    <r>
      <rPr>
        <i/>
        <sz val="9"/>
        <color rgb="FF0070C0"/>
        <rFont val="Calibri"/>
        <family val="2"/>
        <scheme val="minor"/>
      </rPr>
      <t>http://ec.europa.eu/eurostat/data/database</t>
    </r>
    <r>
      <rPr>
        <i/>
        <sz val="9"/>
        <color theme="1"/>
        <rFont val="Calibri"/>
        <family val="2"/>
        <scheme val="minor"/>
      </rPr>
      <t xml:space="preserve">).   </t>
    </r>
    <r>
      <rPr>
        <b/>
        <i/>
        <sz val="9"/>
        <color theme="1"/>
        <rFont val="Calibri"/>
        <family val="2"/>
        <scheme val="minor"/>
      </rPr>
      <t xml:space="preserve"> k</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t>
    </r>
    <r>
      <rPr>
        <b/>
        <i/>
        <sz val="9"/>
        <color theme="1"/>
        <rFont val="Calibri"/>
        <family val="2"/>
        <scheme val="minor"/>
      </rPr>
      <t xml:space="preserve"> l</t>
    </r>
    <r>
      <rPr>
        <i/>
        <sz val="9"/>
        <color theme="1"/>
        <rFont val="Calibri"/>
        <family val="2"/>
        <scheme val="minor"/>
      </rPr>
      <t>. Thai customs (</t>
    </r>
    <r>
      <rPr>
        <i/>
        <sz val="9"/>
        <color rgb="FF0070C0"/>
        <rFont val="Calibri"/>
        <family val="2"/>
        <scheme val="minor"/>
      </rPr>
      <t>http://en.customs.go.th/index.php?view=normal</t>
    </r>
    <r>
      <rPr>
        <i/>
        <sz val="9"/>
        <color theme="1"/>
        <rFont val="Calibri"/>
        <family val="2"/>
        <scheme val="minor"/>
      </rPr>
      <t xml:space="preserve">)  (excludes frozen whole tuna). </t>
    </r>
    <r>
      <rPr>
        <b/>
        <i/>
        <sz val="9"/>
        <color theme="1"/>
        <rFont val="Calibri"/>
        <family val="2"/>
        <scheme val="minor"/>
      </rPr>
      <t>m</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 xml:space="preserve">). </t>
    </r>
  </si>
  <si>
    <r>
      <t xml:space="preserve">Notes: </t>
    </r>
    <r>
      <rPr>
        <b/>
        <sz val="9"/>
        <color theme="1"/>
        <rFont val="Calibri"/>
        <family val="2"/>
        <scheme val="minor"/>
      </rPr>
      <t xml:space="preserve">na. </t>
    </r>
    <r>
      <rPr>
        <sz val="9"/>
        <color theme="1"/>
        <rFont val="Calibri"/>
        <family val="2"/>
        <scheme val="minor"/>
      </rPr>
      <t>not available..</t>
    </r>
    <r>
      <rPr>
        <b/>
        <sz val="9"/>
        <color theme="1"/>
        <rFont val="Calibri"/>
        <family val="2"/>
        <scheme val="minor"/>
      </rPr>
      <t>a.</t>
    </r>
    <r>
      <rPr>
        <sz val="9"/>
        <color theme="1"/>
        <rFont val="Calibri"/>
        <family val="2"/>
        <scheme val="minor"/>
      </rPr>
      <t xml:space="preserve"> Derived using value added ratios </t>
    </r>
    <r>
      <rPr>
        <b/>
        <sz val="9"/>
        <color theme="1"/>
        <rFont val="Calibri"/>
        <family val="2"/>
        <scheme val="minor"/>
      </rPr>
      <t xml:space="preserve">b. </t>
    </r>
    <r>
      <rPr>
        <sz val="9"/>
        <color theme="1"/>
        <rFont val="Calibri"/>
        <family val="2"/>
        <scheme val="minor"/>
      </rPr>
      <t xml:space="preserve">Derived using per tonne contribution. </t>
    </r>
    <r>
      <rPr>
        <b/>
        <sz val="9"/>
        <color theme="1"/>
        <rFont val="Calibri"/>
        <family val="2"/>
        <scheme val="minor"/>
      </rPr>
      <t xml:space="preserve">c. </t>
    </r>
    <r>
      <rPr>
        <sz val="9"/>
        <color theme="1"/>
        <rFont val="Calibri"/>
        <family val="2"/>
        <scheme val="minor"/>
      </rPr>
      <t xml:space="preserve">As distributed by FFA.. </t>
    </r>
    <r>
      <rPr>
        <b/>
        <sz val="9"/>
        <color theme="1"/>
        <rFont val="Calibri"/>
        <family val="2"/>
        <scheme val="minor"/>
      </rPr>
      <t>d.</t>
    </r>
    <r>
      <rPr>
        <sz val="9"/>
        <color theme="1"/>
        <rFont val="Calibri"/>
        <family val="2"/>
        <scheme val="minor"/>
      </rPr>
      <t xml:space="preserve"> Calculated as 5% of the value of the longline catch of foreign vessels taken in EEZ. </t>
    </r>
    <r>
      <rPr>
        <b/>
        <sz val="9"/>
        <color theme="1"/>
        <rFont val="Calibri"/>
        <family val="2"/>
        <scheme val="minor"/>
      </rPr>
      <t xml:space="preserve">e. </t>
    </r>
    <r>
      <rPr>
        <sz val="9"/>
        <color theme="1"/>
        <rFont val="Calibri"/>
        <family val="2"/>
        <scheme val="minor"/>
      </rPr>
      <t xml:space="preserve">Includes licences, transhipment, port and agency fees and derived using the per tonne contribution. </t>
    </r>
    <r>
      <rPr>
        <b/>
        <sz val="9"/>
        <color theme="1"/>
        <rFont val="Calibri"/>
        <family val="2"/>
        <scheme val="minor"/>
      </rPr>
      <t>f.</t>
    </r>
    <r>
      <rPr>
        <sz val="9"/>
        <color theme="1"/>
        <rFont val="Calibri"/>
        <family val="2"/>
        <scheme val="minor"/>
      </rPr>
      <t xml:space="preserve"> The volume processed refers only to the longline catch processed to some form domestically onshore or on board vessels; excludes volumes transhipped or delivered directly to offshore canneries. Data sourced primarily from CES, SC annual reports and data collector.</t>
    </r>
    <r>
      <rPr>
        <b/>
        <sz val="9"/>
        <color theme="1"/>
        <rFont val="Calibri"/>
        <family val="2"/>
        <scheme val="minor"/>
      </rPr>
      <t xml:space="preserve"> g. </t>
    </r>
    <r>
      <rPr>
        <sz val="9"/>
        <color theme="1"/>
        <rFont val="Calibri"/>
        <family val="2"/>
        <scheme val="minor"/>
      </rPr>
      <t xml:space="preserve">Based on data collected as part of FFA data collection project; aggregate ignores the non-available. </t>
    </r>
    <r>
      <rPr>
        <b/>
        <sz val="9"/>
        <color theme="1"/>
        <rFont val="Calibri"/>
        <family val="2"/>
        <scheme val="minor"/>
      </rPr>
      <t xml:space="preserve">h. </t>
    </r>
    <r>
      <rPr>
        <sz val="9"/>
        <color theme="1"/>
        <rFont val="Calibri"/>
        <family val="2"/>
        <scheme val="minor"/>
      </rPr>
      <t>Japan Customs (</t>
    </r>
    <r>
      <rPr>
        <sz val="9"/>
        <color rgb="FF0070C0"/>
        <rFont val="Calibri"/>
        <family val="2"/>
        <scheme val="minor"/>
      </rPr>
      <t>http://www.customs.go.jp/toukei/download/index_d011_e.htm</t>
    </r>
    <r>
      <rPr>
        <sz val="9"/>
        <color theme="1"/>
        <rFont val="Calibri"/>
        <family val="2"/>
        <scheme val="minor"/>
      </rPr>
      <t>)  (excludes frozen whole tuna).</t>
    </r>
    <r>
      <rPr>
        <b/>
        <sz val="9"/>
        <color theme="1"/>
        <rFont val="Calibri"/>
        <family val="2"/>
        <scheme val="minor"/>
      </rPr>
      <t xml:space="preserve"> i. </t>
    </r>
    <r>
      <rPr>
        <sz val="9"/>
        <color theme="1"/>
        <rFont val="Calibri"/>
        <family val="2"/>
        <scheme val="minor"/>
      </rPr>
      <t>US NMFS (</t>
    </r>
    <r>
      <rPr>
        <sz val="9"/>
        <color rgb="FF0070C0"/>
        <rFont val="Calibri"/>
        <family val="2"/>
        <scheme val="minor"/>
      </rPr>
      <t>http://www.st.nmfs.noaa.gov/st1/trade/monthly_data/TradeDataCountryMonth.html</t>
    </r>
    <r>
      <rPr>
        <sz val="9"/>
        <color theme="1"/>
        <rFont val="Calibri"/>
        <family val="2"/>
        <scheme val="minor"/>
      </rPr>
      <t>).</t>
    </r>
    <r>
      <rPr>
        <i/>
        <sz val="9"/>
        <color theme="1"/>
        <rFont val="Calibri"/>
        <family val="2"/>
        <scheme val="minor"/>
      </rPr>
      <t xml:space="preserve"> </t>
    </r>
  </si>
  <si>
    <r>
      <rPr>
        <b/>
        <i/>
        <sz val="9"/>
        <color rgb="FF000000"/>
        <rFont val="Calibri"/>
        <family val="2"/>
        <scheme val="minor"/>
      </rPr>
      <t>Notes</t>
    </r>
    <r>
      <rPr>
        <i/>
        <sz val="9"/>
        <color rgb="FF000000"/>
        <rFont val="Calibri"/>
        <family val="2"/>
        <scheme val="minor"/>
      </rPr>
      <t xml:space="preserve">: </t>
    </r>
    <r>
      <rPr>
        <b/>
        <i/>
        <sz val="9"/>
        <color rgb="FF000000"/>
        <rFont val="Calibri"/>
        <family val="2"/>
        <scheme val="minor"/>
      </rPr>
      <t>na.</t>
    </r>
    <r>
      <rPr>
        <i/>
        <sz val="9"/>
        <color rgb="FF000000"/>
        <rFont val="Calibri"/>
        <family val="2"/>
        <scheme val="minor"/>
      </rPr>
      <t xml:space="preserve"> not available. </t>
    </r>
    <r>
      <rPr>
        <b/>
        <i/>
        <sz val="9"/>
        <color rgb="FF000000"/>
        <rFont val="Calibri"/>
        <family val="2"/>
        <scheme val="minor"/>
      </rPr>
      <t>a</t>
    </r>
    <r>
      <rPr>
        <i/>
        <sz val="9"/>
        <color rgb="FF000000"/>
        <rFont val="Calibri"/>
        <family val="2"/>
        <scheme val="minor"/>
      </rPr>
      <t>. Derived using value added ratios based only on the troll fishery with the other fleets excluded as their centre of economic interest is outside of Tuvalu.</t>
    </r>
    <r>
      <rPr>
        <b/>
        <i/>
        <sz val="9"/>
        <color rgb="FF000000"/>
        <rFont val="Calibri"/>
        <family val="2"/>
        <scheme val="minor"/>
      </rPr>
      <t xml:space="preserve"> b</t>
    </r>
    <r>
      <rPr>
        <i/>
        <sz val="9"/>
        <color rgb="FF000000"/>
        <rFont val="Calibri"/>
        <family val="2"/>
        <scheme val="minor"/>
      </rPr>
      <t xml:space="preserve">. As distributed by FFA.  </t>
    </r>
    <r>
      <rPr>
        <b/>
        <i/>
        <sz val="9"/>
        <color rgb="FF000000"/>
        <rFont val="Calibri"/>
        <family val="2"/>
        <scheme val="minor"/>
      </rPr>
      <t>c</t>
    </r>
    <r>
      <rPr>
        <i/>
        <sz val="9"/>
        <color rgb="FF000000"/>
        <rFont val="Calibri"/>
        <family val="2"/>
        <scheme val="minor"/>
      </rPr>
      <t xml:space="preserve">. As distributed by PNA and previous to 2013 by FFA. </t>
    </r>
    <r>
      <rPr>
        <b/>
        <i/>
        <sz val="9"/>
        <color rgb="FF000000"/>
        <rFont val="Calibri"/>
        <family val="2"/>
        <scheme val="minor"/>
      </rPr>
      <t>d</t>
    </r>
    <r>
      <rPr>
        <i/>
        <sz val="9"/>
        <color rgb="FF000000"/>
        <rFont val="Calibri"/>
        <family val="2"/>
        <scheme val="minor"/>
      </rPr>
      <t>. Calculated as 6 per cent of landed value for 2008 to 2011, thereafter the allocated PAE less days by national fleet times VDS benchmark; payments associated with the Joint Venture vessel are included here; payments exclude observer and MCS fees.</t>
    </r>
    <r>
      <rPr>
        <b/>
        <i/>
        <sz val="9"/>
        <color rgb="FF000000"/>
        <rFont val="Calibri"/>
        <family val="2"/>
        <scheme val="minor"/>
      </rPr>
      <t xml:space="preserve"> e</t>
    </r>
    <r>
      <rPr>
        <i/>
        <sz val="9"/>
        <color rgb="FF000000"/>
        <rFont val="Calibri"/>
        <family val="2"/>
        <scheme val="minor"/>
      </rPr>
      <t xml:space="preserve">. Calculated as 5% of the value of the longline catch of foreign vessels taken in EEZ. </t>
    </r>
    <r>
      <rPr>
        <b/>
        <i/>
        <sz val="9"/>
        <color rgb="FF000000"/>
        <rFont val="Calibri"/>
        <family val="2"/>
        <scheme val="minor"/>
      </rPr>
      <t>f</t>
    </r>
    <r>
      <rPr>
        <i/>
        <sz val="9"/>
        <color rgb="FF000000"/>
        <rFont val="Calibri"/>
        <family val="2"/>
        <scheme val="minor"/>
      </rPr>
      <t xml:space="preserve">. Based on data collected as part of FFA data collection project; employment in the artisanal sector of which there were reported 400 during 2014 and 3 in 2015 are not included; aggregate ignores the not available. </t>
    </r>
    <r>
      <rPr>
        <b/>
        <i/>
        <sz val="9"/>
        <color rgb="FF000000"/>
        <rFont val="Calibri"/>
        <family val="2"/>
        <scheme val="minor"/>
      </rPr>
      <t>g</t>
    </r>
    <r>
      <rPr>
        <i/>
        <sz val="9"/>
        <color rgb="FF000000"/>
        <rFont val="Calibri"/>
        <family val="2"/>
        <scheme val="minor"/>
      </rPr>
      <t xml:space="preserve">. Japan Customs (http://www.customs.go.jp/toukei/download/index_d011_e.htm)  (excludes frozen whole tuna). </t>
    </r>
    <r>
      <rPr>
        <b/>
        <i/>
        <sz val="9"/>
        <color rgb="FF000000"/>
        <rFont val="Calibri"/>
        <family val="2"/>
        <scheme val="minor"/>
      </rPr>
      <t>h</t>
    </r>
    <r>
      <rPr>
        <i/>
        <sz val="9"/>
        <color rgb="FF000000"/>
        <rFont val="Calibri"/>
        <family val="2"/>
        <scheme val="minor"/>
      </rPr>
      <t>. Thai customs (http://en.customs.go.th/index.php?view=normal).</t>
    </r>
  </si>
  <si>
    <r>
      <rPr>
        <b/>
        <i/>
        <sz val="9"/>
        <color theme="1"/>
        <rFont val="Calibri"/>
        <family val="2"/>
        <scheme val="minor"/>
      </rPr>
      <t>Notes</t>
    </r>
    <r>
      <rPr>
        <i/>
        <sz val="9"/>
        <color theme="1"/>
        <rFont val="Calibri"/>
        <family val="2"/>
        <scheme val="minor"/>
      </rPr>
      <t xml:space="preserve">: </t>
    </r>
    <r>
      <rPr>
        <b/>
        <i/>
        <sz val="9"/>
        <color theme="1"/>
        <rFont val="Calibri"/>
        <family val="2"/>
        <scheme val="minor"/>
      </rPr>
      <t xml:space="preserve">na. </t>
    </r>
    <r>
      <rPr>
        <i/>
        <sz val="9"/>
        <color theme="1"/>
        <rFont val="Calibri"/>
        <family val="2"/>
        <scheme val="minor"/>
      </rPr>
      <t xml:space="preserve">not available. </t>
    </r>
    <r>
      <rPr>
        <b/>
        <i/>
        <sz val="9"/>
        <color theme="1"/>
        <rFont val="Calibri"/>
        <family val="2"/>
        <scheme val="minor"/>
      </rPr>
      <t>a.</t>
    </r>
    <r>
      <rPr>
        <i/>
        <sz val="9"/>
        <color theme="1"/>
        <rFont val="Calibri"/>
        <family val="2"/>
        <scheme val="minor"/>
      </rPr>
      <t xml:space="preserve"> The harvest sector contribution to GDP is nil as Vanuatu’s national purse seine and longline fleets’ centre of economic interest is abroad. </t>
    </r>
    <r>
      <rPr>
        <b/>
        <i/>
        <sz val="9"/>
        <color theme="1"/>
        <rFont val="Calibri"/>
        <family val="2"/>
        <scheme val="minor"/>
      </rPr>
      <t xml:space="preserve">b. </t>
    </r>
    <r>
      <rPr>
        <i/>
        <sz val="9"/>
        <color theme="1"/>
        <rFont val="Calibri"/>
        <family val="2"/>
        <scheme val="minor"/>
      </rPr>
      <t xml:space="preserve">Derived using per tonne contribution. </t>
    </r>
    <r>
      <rPr>
        <b/>
        <i/>
        <sz val="9"/>
        <color theme="1"/>
        <rFont val="Calibri"/>
        <family val="2"/>
        <scheme val="minor"/>
      </rPr>
      <t xml:space="preserve">c. </t>
    </r>
    <r>
      <rPr>
        <i/>
        <sz val="9"/>
        <color theme="1"/>
        <rFont val="Calibri"/>
        <family val="2"/>
        <scheme val="minor"/>
      </rPr>
      <t xml:space="preserve">As distributed by FFA.  </t>
    </r>
    <r>
      <rPr>
        <b/>
        <i/>
        <sz val="9"/>
        <color theme="1"/>
        <rFont val="Calibri"/>
        <family val="2"/>
        <scheme val="minor"/>
      </rPr>
      <t>d.</t>
    </r>
    <r>
      <rPr>
        <i/>
        <sz val="9"/>
        <color theme="1"/>
        <rFont val="Calibri"/>
        <family val="2"/>
        <scheme val="minor"/>
      </rPr>
      <t xml:space="preserve"> Calculated as 5% of the value of the longline catch of foreign vessels taken in EEZ. </t>
    </r>
    <r>
      <rPr>
        <b/>
        <i/>
        <sz val="9"/>
        <color theme="1"/>
        <rFont val="Calibri"/>
        <family val="2"/>
        <scheme val="minor"/>
      </rPr>
      <t xml:space="preserve">e. </t>
    </r>
    <r>
      <rPr>
        <i/>
        <sz val="9"/>
        <color theme="1"/>
        <rFont val="Calibri"/>
        <family val="2"/>
        <scheme val="minor"/>
      </rPr>
      <t xml:space="preserve">Includes licences, transhipment, port and agency fees and derived using the per tonne contribution. </t>
    </r>
    <r>
      <rPr>
        <b/>
        <i/>
        <sz val="9"/>
        <color theme="1"/>
        <rFont val="Calibri"/>
        <family val="2"/>
        <scheme val="minor"/>
      </rPr>
      <t>g.</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SC annual reports and data collector's. </t>
    </r>
    <r>
      <rPr>
        <b/>
        <i/>
        <sz val="9"/>
        <color theme="1"/>
        <rFont val="Calibri"/>
        <family val="2"/>
        <scheme val="minor"/>
      </rPr>
      <t xml:space="preserve">h. </t>
    </r>
    <r>
      <rPr>
        <i/>
        <sz val="9"/>
        <color theme="1"/>
        <rFont val="Calibri"/>
        <family val="2"/>
        <scheme val="minor"/>
      </rPr>
      <t xml:space="preserve">Based on data collected as part of FFA data collection project; the public sector number includes 12 reported employees for "Other, artisenal" category for 2015; aggregate ignores the non-available. </t>
    </r>
    <r>
      <rPr>
        <b/>
        <i/>
        <sz val="9"/>
        <color theme="1"/>
        <rFont val="Calibri"/>
        <family val="2"/>
        <scheme val="minor"/>
      </rPr>
      <t xml:space="preserve">i. </t>
    </r>
    <r>
      <rPr>
        <i/>
        <sz val="9"/>
        <color theme="1"/>
        <rFont val="Calibri"/>
        <family val="2"/>
        <scheme val="minor"/>
      </rPr>
      <t>Japan Customs (</t>
    </r>
    <r>
      <rPr>
        <i/>
        <sz val="9"/>
        <color rgb="FF0070C0"/>
        <rFont val="Calibri"/>
        <family val="2"/>
        <scheme val="minor"/>
      </rPr>
      <t>http://www.customs.go.jp/toukei/download/index_d011_e.htm</t>
    </r>
    <r>
      <rPr>
        <i/>
        <sz val="9"/>
        <color theme="1"/>
        <rFont val="Calibri"/>
        <family val="2"/>
        <scheme val="minor"/>
      </rPr>
      <t xml:space="preserve">)  (excludes frozen whole tuna). </t>
    </r>
    <r>
      <rPr>
        <b/>
        <i/>
        <sz val="9"/>
        <color theme="1"/>
        <rFont val="Calibri"/>
        <family val="2"/>
        <scheme val="minor"/>
      </rPr>
      <t>j</t>
    </r>
    <r>
      <rPr>
        <i/>
        <sz val="9"/>
        <color theme="1"/>
        <rFont val="Calibri"/>
        <family val="2"/>
        <scheme val="minor"/>
      </rPr>
      <t>. Thai customs (</t>
    </r>
    <r>
      <rPr>
        <i/>
        <sz val="9"/>
        <color rgb="FF0070C0"/>
        <rFont val="Calibri"/>
        <family val="2"/>
        <scheme val="minor"/>
      </rPr>
      <t>http://en.customs.go.th/index.php?view=normal</t>
    </r>
    <r>
      <rPr>
        <i/>
        <sz val="9"/>
        <color theme="1"/>
        <rFont val="Calibri"/>
        <family val="2"/>
        <scheme val="minor"/>
      </rPr>
      <t xml:space="preserve">).    </t>
    </r>
    <r>
      <rPr>
        <b/>
        <i/>
        <sz val="9"/>
        <color theme="1"/>
        <rFont val="Calibri"/>
        <family val="2"/>
        <scheme val="minor"/>
      </rPr>
      <t xml:space="preserve">k. </t>
    </r>
    <r>
      <rPr>
        <i/>
        <sz val="9"/>
        <color theme="1"/>
        <rFont val="Calibri"/>
        <family val="2"/>
        <scheme val="minor"/>
      </rPr>
      <t>US NMFS (</t>
    </r>
    <r>
      <rPr>
        <i/>
        <sz val="9"/>
        <color rgb="FF0070C0"/>
        <rFont val="Calibri"/>
        <family val="2"/>
        <scheme val="minor"/>
      </rPr>
      <t>http://www.st.nmfs.noaa.gov/st1/trade/monthly_data/TradeDataCountryMonth.html</t>
    </r>
    <r>
      <rPr>
        <i/>
        <sz val="9"/>
        <color theme="1"/>
        <rFont val="Calibri"/>
        <family val="2"/>
        <scheme val="minor"/>
      </rPr>
      <t xml:space="preserve">). </t>
    </r>
  </si>
  <si>
    <t xml:space="preserve"> na</t>
  </si>
  <si>
    <r>
      <rPr>
        <b/>
        <i/>
        <sz val="9"/>
        <color theme="1"/>
        <rFont val="Calibri"/>
        <family val="2"/>
        <scheme val="minor"/>
      </rPr>
      <t>Notes</t>
    </r>
    <r>
      <rPr>
        <i/>
        <sz val="9"/>
        <color theme="1"/>
        <rFont val="Calibri"/>
        <family val="2"/>
        <scheme val="minor"/>
      </rPr>
      <t xml:space="preserve">: </t>
    </r>
    <r>
      <rPr>
        <b/>
        <i/>
        <sz val="9"/>
        <color theme="1"/>
        <rFont val="Calibri"/>
        <family val="2"/>
        <scheme val="minor"/>
      </rPr>
      <t>na.</t>
    </r>
    <r>
      <rPr>
        <i/>
        <sz val="9"/>
        <color theme="1"/>
        <rFont val="Calibri"/>
        <family val="2"/>
        <scheme val="minor"/>
      </rPr>
      <t xml:space="preserve"> not available.. a. Derived using value added ratios b. Derived using per tonne contribution. c. Based on data collected as part of FFA data collection project; payments understood to exclude observer and MCS fees. d. As distributed by FFA. e. FFA estimate. f. Calculated as 5% of the value of the longline catch of foreign vessels taken in EEZ. g. Includes licences, transhipment, port and agency fees and derived using the per tonne contribution. h.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and also from data collector. i. Based on data collected as part of FFA data collection project; aggregate ignores the non-available. j. Japan Customs (http://www.customs.go.jp/toukei/download/index_d011_e.htm) (excludes frozen whole tuna). k</t>
    </r>
    <r>
      <rPr>
        <b/>
        <i/>
        <sz val="9"/>
        <color theme="1"/>
        <rFont val="Calibri"/>
        <family val="2"/>
        <scheme val="minor"/>
      </rPr>
      <t xml:space="preserve">. </t>
    </r>
    <r>
      <rPr>
        <i/>
        <sz val="9"/>
        <color theme="1"/>
        <rFont val="Calibri"/>
        <family val="2"/>
        <scheme val="minor"/>
      </rPr>
      <t xml:space="preserve"> NMFS </t>
    </r>
    <r>
      <rPr>
        <i/>
        <sz val="9"/>
        <color rgb="FF0070C0"/>
        <rFont val="Calibri"/>
        <family val="2"/>
        <scheme val="minor"/>
      </rPr>
      <t>http://www.st.nmfs.noaa.gov/st1/trade/monthly_data/TradeDataCountryMonth.html</t>
    </r>
    <r>
      <rPr>
        <i/>
        <sz val="9"/>
        <color theme="1"/>
        <rFont val="Calibri"/>
        <family val="2"/>
        <scheme val="minor"/>
      </rPr>
      <t xml:space="preserve">. </t>
    </r>
  </si>
  <si>
    <r>
      <t xml:space="preserve">Notes: </t>
    </r>
    <r>
      <rPr>
        <b/>
        <i/>
        <sz val="9"/>
        <color theme="1"/>
        <rFont val="Calibri"/>
        <family val="2"/>
        <scheme val="minor"/>
      </rPr>
      <t>na.</t>
    </r>
    <r>
      <rPr>
        <i/>
        <sz val="9"/>
        <color theme="1"/>
        <rFont val="Calibri"/>
        <family val="2"/>
        <scheme val="minor"/>
      </rPr>
      <t xml:space="preserve"> not available. </t>
    </r>
    <r>
      <rPr>
        <b/>
        <i/>
        <sz val="9"/>
        <color theme="1"/>
        <rFont val="Calibri"/>
        <family val="2"/>
        <scheme val="minor"/>
      </rPr>
      <t>a</t>
    </r>
    <r>
      <rPr>
        <i/>
        <sz val="9"/>
        <color theme="1"/>
        <rFont val="Calibri"/>
        <family val="2"/>
        <scheme val="minor"/>
      </rPr>
      <t xml:space="preserve">. Derived using value added ratios. </t>
    </r>
    <r>
      <rPr>
        <b/>
        <i/>
        <sz val="9"/>
        <color theme="1"/>
        <rFont val="Calibri"/>
        <family val="2"/>
        <scheme val="minor"/>
      </rPr>
      <t>b</t>
    </r>
    <r>
      <rPr>
        <i/>
        <sz val="9"/>
        <color theme="1"/>
        <rFont val="Calibri"/>
        <family val="2"/>
        <scheme val="minor"/>
      </rPr>
      <t xml:space="preserve">. Derived using per tonne contribution. </t>
    </r>
    <r>
      <rPr>
        <b/>
        <i/>
        <sz val="9"/>
        <color theme="1"/>
        <rFont val="Calibri"/>
        <family val="2"/>
        <scheme val="minor"/>
      </rPr>
      <t>c</t>
    </r>
    <r>
      <rPr>
        <i/>
        <sz val="9"/>
        <color theme="1"/>
        <rFont val="Calibri"/>
        <family val="2"/>
        <scheme val="minor"/>
      </rPr>
      <t xml:space="preserve">. Statistics division, Office of Statistics, Budget &amp; Econ Management, Overseas Dev Assistance &amp; Compact Development; NORMA; pers. comm. Bob Gillet (2016). </t>
    </r>
    <r>
      <rPr>
        <b/>
        <i/>
        <sz val="9"/>
        <color theme="1"/>
        <rFont val="Calibri"/>
        <family val="2"/>
        <scheme val="minor"/>
      </rPr>
      <t>d</t>
    </r>
    <r>
      <rPr>
        <i/>
        <sz val="9"/>
        <color theme="1"/>
        <rFont val="Calibri"/>
        <family val="2"/>
        <scheme val="minor"/>
      </rPr>
      <t xml:space="preserve">. As distributed by FFA.  </t>
    </r>
    <r>
      <rPr>
        <b/>
        <i/>
        <sz val="9"/>
        <color theme="1"/>
        <rFont val="Calibri"/>
        <family val="2"/>
        <scheme val="minor"/>
      </rPr>
      <t>e</t>
    </r>
    <r>
      <rPr>
        <i/>
        <sz val="9"/>
        <color theme="1"/>
        <rFont val="Calibri"/>
        <family val="2"/>
        <scheme val="minor"/>
      </rPr>
      <t xml:space="preserve">. As distributed by PNA and previous to 2013 by FFA. </t>
    </r>
    <r>
      <rPr>
        <b/>
        <i/>
        <sz val="9"/>
        <color theme="1"/>
        <rFont val="Calibri"/>
        <family val="2"/>
        <scheme val="minor"/>
      </rPr>
      <t>f</t>
    </r>
    <r>
      <rPr>
        <i/>
        <sz val="9"/>
        <color theme="1"/>
        <rFont val="Calibri"/>
        <family val="2"/>
        <scheme val="minor"/>
      </rPr>
      <t xml:space="preserve">. Calculated as the difference between the aggregate figure sourced provided by Bureau of Statistics and the total of foreign access fees from other sources. </t>
    </r>
    <r>
      <rPr>
        <b/>
        <i/>
        <sz val="9"/>
        <color theme="1"/>
        <rFont val="Calibri"/>
        <family val="2"/>
        <scheme val="minor"/>
      </rPr>
      <t>g</t>
    </r>
    <r>
      <rPr>
        <i/>
        <sz val="9"/>
        <color theme="1"/>
        <rFont val="Calibri"/>
        <family val="2"/>
        <scheme val="minor"/>
      </rPr>
      <t xml:space="preserve">. Calculated as 5% of the value of the longline catch of foreign vessels taken in EEZ. </t>
    </r>
    <r>
      <rPr>
        <b/>
        <i/>
        <sz val="9"/>
        <color theme="1"/>
        <rFont val="Calibri"/>
        <family val="2"/>
        <scheme val="minor"/>
      </rPr>
      <t>h</t>
    </r>
    <r>
      <rPr>
        <i/>
        <sz val="9"/>
        <color theme="1"/>
        <rFont val="Calibri"/>
        <family val="2"/>
        <scheme val="minor"/>
      </rPr>
      <t xml:space="preserve">. Includes licences, transhipment, port and agency fees and derived using the per tonne contribution. </t>
    </r>
    <r>
      <rPr>
        <sz val="9"/>
        <color theme="1"/>
        <rFont val="Calibri"/>
        <family val="2"/>
        <scheme val="minor"/>
      </rPr>
      <t>i</t>
    </r>
    <r>
      <rPr>
        <i/>
        <sz val="9"/>
        <color theme="1"/>
        <rFont val="Calibri"/>
        <family val="2"/>
        <scheme val="minor"/>
      </rPr>
      <t xml:space="preserve">. The volume processed refers only to the purse seine and longline catch processed to some form domestically onshore or on board vessels; excludes volumes transhipped or delivered directly to offshore canneries. Data sourced primarily from CES but adjusted using SC annual reports where necessary and also from data collector. </t>
    </r>
    <r>
      <rPr>
        <b/>
        <i/>
        <sz val="9"/>
        <color theme="1"/>
        <rFont val="Calibri"/>
        <family val="2"/>
        <scheme val="minor"/>
      </rPr>
      <t>j</t>
    </r>
    <r>
      <rPr>
        <i/>
        <sz val="9"/>
        <color theme="1"/>
        <rFont val="Calibri"/>
        <family val="2"/>
        <scheme val="minor"/>
      </rPr>
      <t xml:space="preserve">. Based on data collected as part of FFA data collection project; aggregate ignores the non-available. </t>
    </r>
    <r>
      <rPr>
        <b/>
        <i/>
        <sz val="9"/>
        <color theme="1"/>
        <rFont val="Calibri"/>
        <family val="2"/>
        <scheme val="minor"/>
      </rPr>
      <t>k</t>
    </r>
    <r>
      <rPr>
        <i/>
        <sz val="9"/>
        <color theme="1"/>
        <rFont val="Calibri"/>
        <family val="2"/>
        <scheme val="minor"/>
      </rPr>
      <t>. Japan Customs (</t>
    </r>
    <r>
      <rPr>
        <i/>
        <sz val="9"/>
        <color rgb="FF0070C0"/>
        <rFont val="Calibri"/>
        <family val="2"/>
        <scheme val="minor"/>
      </rPr>
      <t>http://www.customs.go.jp/toukei/download/index_d011_e.htm</t>
    </r>
    <r>
      <rPr>
        <i/>
        <sz val="9"/>
        <color theme="1"/>
        <rFont val="Calibri"/>
        <family val="2"/>
        <scheme val="minor"/>
      </rPr>
      <t xml:space="preserve">) (excludes frozen whole tuna). </t>
    </r>
    <r>
      <rPr>
        <b/>
        <i/>
        <sz val="9"/>
        <color theme="1"/>
        <rFont val="Calibri"/>
        <family val="2"/>
        <scheme val="minor"/>
      </rPr>
      <t>l</t>
    </r>
    <r>
      <rPr>
        <i/>
        <sz val="9"/>
        <color theme="1"/>
        <rFont val="Calibri"/>
        <family val="2"/>
        <scheme val="minor"/>
      </rPr>
      <t>. Thai customs (</t>
    </r>
    <r>
      <rPr>
        <i/>
        <sz val="9"/>
        <color rgb="FF0070C0"/>
        <rFont val="Calibri"/>
        <family val="2"/>
        <scheme val="minor"/>
      </rPr>
      <t>http://en.customs.go.th/index.php?view=normal</t>
    </r>
    <r>
      <rPr>
        <i/>
        <sz val="9"/>
        <color theme="1"/>
        <rFont val="Calibri"/>
        <family val="2"/>
        <scheme val="minor"/>
      </rPr>
      <t xml:space="preserve">)    </t>
    </r>
    <r>
      <rPr>
        <b/>
        <i/>
        <sz val="9"/>
        <color theme="1"/>
        <rFont val="Calibri"/>
        <family val="2"/>
        <scheme val="minor"/>
      </rPr>
      <t>m</t>
    </r>
    <r>
      <rPr>
        <i/>
        <sz val="9"/>
        <color theme="1"/>
        <rFont val="Calibri"/>
        <family val="2"/>
        <scheme val="minor"/>
      </rPr>
      <t>. US NMFS (</t>
    </r>
    <r>
      <rPr>
        <i/>
        <sz val="9"/>
        <color rgb="FF0070C0"/>
        <rFont val="Calibri"/>
        <family val="2"/>
        <scheme val="minor"/>
      </rPr>
      <t>http://www.st.nmfs.noaa.gov/st1/trade/monthly_data/TradeDataCountryMonth.html</t>
    </r>
    <r>
      <rPr>
        <i/>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</si>
</sst>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0.0"/>
    <numFmt numFmtId="166" formatCode="0.000"/>
    <numFmt numFmtId="167" formatCode="#,##0.0"/>
    <numFmt numFmtId="168" formatCode="0.0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6"/>
      <color rgb="FF2E74B5"/>
      <name val="Calibri Light"/>
      <family val="2"/>
    </font>
    <font>
      <sz val="14"/>
      <color rgb="FF2E74B5"/>
      <name val="Calibri Light"/>
      <family val="2"/>
    </font>
    <font>
      <b/>
      <sz val="14"/>
      <color rgb="FF2E74B5"/>
      <name val="Calibri Light"/>
      <family val="2"/>
    </font>
    <font>
      <b/>
      <sz val="10"/>
      <color theme="1"/>
      <name val="Calibri"/>
      <family val="2"/>
      <scheme val="minor"/>
    </font>
    <font>
      <sz val="10"/>
      <color theme="1"/>
      <name val="Calibri"/>
      <family val="2"/>
      <scheme val="minor"/>
    </font>
    <font>
      <sz val="10"/>
      <color rgb="FF000000"/>
      <name val="Calibri"/>
      <family val="2"/>
      <scheme val="minor"/>
    </font>
    <font>
      <sz val="8"/>
      <color theme="1"/>
      <name val="Calibri"/>
      <family val="2"/>
      <scheme val="minor"/>
    </font>
    <font>
      <b/>
      <sz val="11"/>
      <color theme="4" tint="-0.499984740745262"/>
      <name val="Calibri"/>
      <family val="2"/>
      <scheme val="minor"/>
    </font>
    <font>
      <sz val="8"/>
      <name val="Calibri"/>
      <family val="2"/>
    </font>
    <font>
      <b/>
      <vertAlign val="superscript"/>
      <sz val="10"/>
      <color theme="1"/>
      <name val="Calibri"/>
      <family val="2"/>
      <scheme val="minor"/>
    </font>
    <font>
      <i/>
      <sz val="9"/>
      <color theme="1"/>
      <name val="Calibri"/>
      <family val="2"/>
      <scheme val="minor"/>
    </font>
    <font>
      <sz val="9"/>
      <color theme="1"/>
      <name val="Calibri"/>
      <family val="2"/>
      <scheme val="minor"/>
    </font>
    <font>
      <b/>
      <sz val="9"/>
      <color theme="1"/>
      <name val="Calibri"/>
      <family val="2"/>
      <scheme val="minor"/>
    </font>
    <font>
      <sz val="10"/>
      <name val="Arial"/>
      <family val="2"/>
    </font>
    <font>
      <b/>
      <sz val="10"/>
      <name val="Arial"/>
      <family val="2"/>
    </font>
    <font>
      <b/>
      <i/>
      <sz val="9"/>
      <color theme="1"/>
      <name val="Calibri"/>
      <family val="2"/>
      <scheme val="minor"/>
    </font>
    <font>
      <b/>
      <sz val="14"/>
      <color theme="4" tint="-0.499984740745262"/>
      <name val="Calibri"/>
      <family val="2"/>
      <scheme val="minor"/>
    </font>
    <font>
      <i/>
      <sz val="11"/>
      <color theme="1"/>
      <name val="Calibri"/>
      <family val="2"/>
      <scheme val="minor"/>
    </font>
    <font>
      <i/>
      <sz val="8"/>
      <color theme="1"/>
      <name val="Calibri"/>
      <family val="2"/>
      <scheme val="minor"/>
    </font>
    <font>
      <b/>
      <sz val="11"/>
      <color rgb="FF000000"/>
      <name val="Calibri"/>
      <family val="2"/>
      <scheme val="minor"/>
    </font>
    <font>
      <b/>
      <vertAlign val="superscript"/>
      <sz val="11"/>
      <color rgb="FF000000"/>
      <name val="Calibri"/>
      <family val="2"/>
      <scheme val="minor"/>
    </font>
    <font>
      <i/>
      <sz val="8"/>
      <color rgb="FF000000"/>
      <name val="Calibri"/>
      <family val="2"/>
      <scheme val="minor"/>
    </font>
    <font>
      <b/>
      <i/>
      <sz val="11"/>
      <color theme="1"/>
      <name val="Calibri"/>
      <family val="2"/>
      <scheme val="minor"/>
    </font>
    <font>
      <b/>
      <i/>
      <sz val="11"/>
      <color rgb="FF000000"/>
      <name val="Calibri"/>
      <family val="2"/>
      <scheme val="minor"/>
    </font>
    <font>
      <i/>
      <sz val="9"/>
      <color rgb="FF000000"/>
      <name val="Calibri"/>
      <family val="2"/>
      <scheme val="minor"/>
    </font>
    <font>
      <b/>
      <sz val="9"/>
      <color rgb="FF000000"/>
      <name val="Calibri"/>
      <family val="2"/>
      <scheme val="minor"/>
    </font>
    <font>
      <b/>
      <i/>
      <vertAlign val="superscript"/>
      <sz val="9"/>
      <color rgb="FF000000"/>
      <name val="Calibri"/>
      <family val="2"/>
      <scheme val="minor"/>
    </font>
    <font>
      <b/>
      <vertAlign val="superscript"/>
      <sz val="9"/>
      <color rgb="FF000000"/>
      <name val="Calibri"/>
      <family val="2"/>
      <scheme val="minor"/>
    </font>
    <font>
      <sz val="11"/>
      <color rgb="FF000000"/>
      <name val="Calibri"/>
      <family val="2"/>
      <scheme val="minor"/>
    </font>
    <font>
      <b/>
      <vertAlign val="superscript"/>
      <sz val="14"/>
      <color rgb="FF000000"/>
      <name val="Calibri Light"/>
      <family val="2"/>
    </font>
    <font>
      <i/>
      <sz val="9"/>
      <color rgb="FF0070C0"/>
      <name val="Calibri"/>
      <family val="2"/>
      <scheme val="minor"/>
    </font>
    <font>
      <sz val="9"/>
      <color rgb="FF0070C0"/>
      <name val="Calibri"/>
      <family val="2"/>
      <scheme val="minor"/>
    </font>
    <font>
      <i/>
      <sz val="10"/>
      <color theme="1"/>
      <name val="Calibri"/>
      <family val="2"/>
      <scheme val="minor"/>
    </font>
    <font>
      <b/>
      <i/>
      <sz val="10"/>
      <color theme="1"/>
      <name val="Calibri"/>
      <family val="2"/>
      <scheme val="minor"/>
    </font>
    <font>
      <b/>
      <i/>
      <sz val="9"/>
      <color rgb="FF000000"/>
      <name val="Calibri"/>
      <family val="2"/>
      <scheme val="minor"/>
    </font>
    <font>
      <b/>
      <sz val="10"/>
      <color rgb="FF000000"/>
      <name val="Calibri"/>
      <family val="2"/>
      <scheme val="minor"/>
    </font>
    <font>
      <b/>
      <vertAlign val="superscript"/>
      <sz val="10"/>
      <color rgb="FF000000"/>
      <name val="Calibri"/>
      <family val="2"/>
      <scheme val="minor"/>
    </font>
    <font>
      <b/>
      <sz val="18"/>
      <color theme="4" tint="-0.499984740745262"/>
      <name val="Calibri"/>
      <family val="2"/>
      <scheme val="minor"/>
    </font>
  </fonts>
  <fills count="2">
    <fill>
      <patternFill patternType="none"/>
    </fill>
    <fill>
      <patternFill patternType="gray125"/>
    </fill>
  </fills>
  <borders count="7">
    <border>
      <left/>
      <right/>
      <top/>
      <bottom/>
      <diagonal/>
    </border>
    <border>
      <left/>
      <right/>
      <top/>
      <bottom style="thick">
        <color indexed="64"/>
      </bottom>
      <diagonal/>
    </border>
    <border>
      <left/>
      <right/>
      <top/>
      <bottom style="medium">
        <color indexed="64"/>
      </bottom>
      <diagonal/>
    </border>
    <border>
      <left/>
      <right/>
      <top style="thick">
        <color indexed="64"/>
      </top>
      <bottom/>
      <diagonal/>
    </border>
    <border>
      <left/>
      <right/>
      <top style="medium">
        <color indexed="64"/>
      </top>
      <bottom/>
      <diagonal/>
    </border>
    <border>
      <left/>
      <right/>
      <top style="thick">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88">
    <xf numFmtId="0" fontId="0" fillId="0" borderId="0" xfId="0"/>
    <xf numFmtId="0" fontId="4" fillId="0" borderId="0" xfId="0" applyFont="1" applyAlignment="1">
      <alignment horizontal="left" vertical="center" indent="5"/>
    </xf>
    <xf numFmtId="0" fontId="2"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3" fontId="7" fillId="0" borderId="0" xfId="0" applyNumberFormat="1" applyFont="1" applyAlignment="1">
      <alignment horizontal="center" vertical="center"/>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left"/>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3" fontId="7" fillId="0" borderId="1" xfId="0" applyNumberFormat="1" applyFont="1" applyBorder="1" applyAlignment="1">
      <alignment horizontal="center" vertical="center" wrapText="1"/>
    </xf>
    <xf numFmtId="0" fontId="10" fillId="0" borderId="0" xfId="0" applyFont="1"/>
    <xf numFmtId="3" fontId="7" fillId="0" borderId="0" xfId="1" applyNumberFormat="1" applyFont="1" applyAlignment="1">
      <alignment horizontal="center" vertical="center" wrapText="1"/>
    </xf>
    <xf numFmtId="3" fontId="0" fillId="0" borderId="0" xfId="1" applyNumberFormat="1" applyFont="1" applyAlignment="1">
      <alignment horizontal="center"/>
    </xf>
    <xf numFmtId="3" fontId="7" fillId="0" borderId="1" xfId="1" applyNumberFormat="1" applyFont="1" applyBorder="1" applyAlignment="1">
      <alignment horizontal="center" vertical="center" wrapText="1"/>
    </xf>
    <xf numFmtId="3" fontId="0" fillId="0" borderId="1" xfId="1" applyNumberFormat="1" applyFont="1" applyBorder="1" applyAlignment="1">
      <alignment horizontal="center"/>
    </xf>
    <xf numFmtId="0" fontId="13" fillId="0" borderId="0" xfId="0" applyFont="1" applyAlignment="1">
      <alignment horizontal="left" vertical="center"/>
    </xf>
    <xf numFmtId="0" fontId="0" fillId="0" borderId="0" xfId="0" applyBorder="1"/>
    <xf numFmtId="164" fontId="16" fillId="0" borderId="0" xfId="1" applyNumberFormat="1" applyFont="1" applyBorder="1" applyAlignment="1">
      <alignment horizontal="center"/>
    </xf>
    <xf numFmtId="164" fontId="0" fillId="0" borderId="0" xfId="1" applyNumberFormat="1" applyFont="1" applyBorder="1"/>
    <xf numFmtId="164" fontId="16" fillId="0" borderId="0" xfId="1" applyNumberFormat="1" applyFont="1" applyFill="1" applyBorder="1" applyAlignment="1">
      <alignment horizontal="center"/>
    </xf>
    <xf numFmtId="164" fontId="0" fillId="0" borderId="0" xfId="0" applyNumberFormat="1" applyBorder="1"/>
    <xf numFmtId="164" fontId="0" fillId="0" borderId="0" xfId="0" applyNumberFormat="1"/>
    <xf numFmtId="0" fontId="0" fillId="0" borderId="0" xfId="0" applyAlignment="1">
      <alignment vertical="center" wrapText="1"/>
    </xf>
    <xf numFmtId="3" fontId="7" fillId="0" borderId="0" xfId="1" applyNumberFormat="1" applyFont="1" applyAlignment="1">
      <alignment horizontal="center" vertical="center"/>
    </xf>
    <xf numFmtId="0" fontId="17" fillId="0" borderId="0" xfId="0" applyFont="1" applyAlignment="1"/>
    <xf numFmtId="0" fontId="13" fillId="0" borderId="0" xfId="0" applyFont="1" applyAlignment="1">
      <alignment horizontal="left" vertical="center" wrapText="1"/>
    </xf>
    <xf numFmtId="0" fontId="19" fillId="0" borderId="0" xfId="0" applyFont="1"/>
    <xf numFmtId="0" fontId="24" fillId="0" borderId="0" xfId="0" applyFont="1" applyAlignment="1">
      <alignment horizontal="center" vertical="center" wrapText="1"/>
    </xf>
    <xf numFmtId="0" fontId="27" fillId="0" borderId="0" xfId="0" applyFont="1" applyAlignment="1">
      <alignment horizontal="center" vertical="center" wrapText="1"/>
    </xf>
    <xf numFmtId="0" fontId="24" fillId="0" borderId="1" xfId="0" applyFont="1" applyBorder="1" applyAlignment="1">
      <alignment horizontal="center" vertical="center" wrapText="1"/>
    </xf>
    <xf numFmtId="0" fontId="0" fillId="0" borderId="0" xfId="0" applyAlignment="1">
      <alignment horizontal="left"/>
    </xf>
    <xf numFmtId="0" fontId="13" fillId="0" borderId="0" xfId="0" applyFont="1" applyBorder="1" applyAlignment="1">
      <alignment horizontal="left" vertical="center" wrapText="1"/>
    </xf>
    <xf numFmtId="3" fontId="0" fillId="0" borderId="0" xfId="0" applyNumberFormat="1" applyFill="1" applyAlignment="1">
      <alignment horizontal="center"/>
    </xf>
    <xf numFmtId="3" fontId="0" fillId="0" borderId="0" xfId="1" applyNumberFormat="1" applyFont="1" applyFill="1" applyAlignment="1">
      <alignment horizontal="center"/>
    </xf>
    <xf numFmtId="3" fontId="7" fillId="0" borderId="1" xfId="1" applyNumberFormat="1" applyFont="1" applyFill="1" applyBorder="1" applyAlignment="1">
      <alignment horizontal="center" vertical="center" wrapText="1"/>
    </xf>
    <xf numFmtId="3" fontId="0" fillId="0" borderId="0" xfId="0" applyNumberFormat="1" applyAlignment="1">
      <alignment horizontal="center"/>
    </xf>
    <xf numFmtId="3" fontId="2" fillId="0" borderId="0" xfId="0" applyNumberFormat="1" applyFont="1" applyAlignment="1">
      <alignment horizontal="center"/>
    </xf>
    <xf numFmtId="3" fontId="2" fillId="0" borderId="1" xfId="0" applyNumberFormat="1" applyFont="1" applyBorder="1" applyAlignment="1">
      <alignment horizontal="center"/>
    </xf>
    <xf numFmtId="3" fontId="13" fillId="0" borderId="0" xfId="0" applyNumberFormat="1" applyFont="1" applyAlignment="1">
      <alignment horizontal="center" vertical="center" wrapText="1"/>
    </xf>
    <xf numFmtId="3" fontId="2" fillId="0" borderId="0" xfId="0" applyNumberFormat="1" applyFont="1" applyBorder="1" applyAlignment="1">
      <alignment horizontal="center"/>
    </xf>
    <xf numFmtId="3" fontId="0" fillId="0" borderId="0" xfId="0" applyNumberFormat="1" applyBorder="1" applyAlignment="1">
      <alignment horizontal="center"/>
    </xf>
    <xf numFmtId="3" fontId="6" fillId="0" borderId="0" xfId="0" applyNumberFormat="1" applyFont="1" applyBorder="1" applyAlignment="1">
      <alignment horizontal="center" vertical="center" wrapText="1"/>
    </xf>
    <xf numFmtId="3" fontId="8" fillId="0" borderId="0" xfId="0" applyNumberFormat="1" applyFont="1" applyAlignment="1">
      <alignment horizontal="center" vertical="center"/>
    </xf>
    <xf numFmtId="3" fontId="8" fillId="0" borderId="0" xfId="0" applyNumberFormat="1" applyFont="1" applyAlignment="1">
      <alignment horizontal="center" vertical="center" wrapText="1"/>
    </xf>
    <xf numFmtId="3" fontId="17" fillId="0" borderId="0" xfId="0" applyNumberFormat="1" applyFont="1" applyAlignment="1">
      <alignment horizontal="center"/>
    </xf>
    <xf numFmtId="3"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15" fillId="0" borderId="0" xfId="0" applyFont="1" applyAlignment="1">
      <alignment horizontal="left" vertical="center"/>
    </xf>
    <xf numFmtId="0" fontId="5" fillId="0" borderId="1" xfId="0" applyFont="1" applyBorder="1" applyAlignment="1">
      <alignment horizontal="left" vertical="center"/>
    </xf>
    <xf numFmtId="0" fontId="0" fillId="0" borderId="0" xfId="0" applyAlignment="1">
      <alignment horizontal="left" vertical="center"/>
    </xf>
    <xf numFmtId="0" fontId="13" fillId="0" borderId="0" xfId="0" applyFont="1" applyBorder="1" applyAlignment="1">
      <alignment vertical="center" wrapText="1"/>
    </xf>
    <xf numFmtId="0" fontId="27" fillId="0" borderId="0" xfId="0" applyFont="1" applyAlignment="1">
      <alignment horizontal="center" vertical="center"/>
    </xf>
    <xf numFmtId="3" fontId="22" fillId="0" borderId="0" xfId="0" applyNumberFormat="1" applyFont="1" applyAlignment="1">
      <alignment horizontal="center" vertical="center"/>
    </xf>
    <xf numFmtId="3" fontId="27"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0" borderId="0" xfId="0" applyFont="1" applyAlignment="1">
      <alignment horizontal="left" vertical="center" wrapText="1"/>
    </xf>
    <xf numFmtId="0" fontId="27" fillId="0" borderId="0" xfId="0" applyFont="1" applyAlignment="1">
      <alignment horizontal="left" vertical="center" wrapText="1"/>
    </xf>
    <xf numFmtId="0" fontId="27" fillId="0" borderId="1"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center" vertical="center" wrapText="1"/>
    </xf>
    <xf numFmtId="3" fontId="31" fillId="0" borderId="0" xfId="0" applyNumberFormat="1" applyFont="1" applyAlignment="1">
      <alignment horizontal="center" vertical="center" wrapText="1"/>
    </xf>
    <xf numFmtId="0" fontId="31" fillId="0" borderId="0" xfId="0" applyFont="1" applyAlignment="1">
      <alignment horizontal="center" vertical="center" wrapText="1"/>
    </xf>
    <xf numFmtId="3" fontId="31" fillId="0" borderId="1" xfId="0" applyNumberFormat="1" applyFont="1" applyBorder="1" applyAlignment="1">
      <alignment horizontal="center" vertical="center" wrapText="1"/>
    </xf>
    <xf numFmtId="3" fontId="31" fillId="0" borderId="0" xfId="0" applyNumberFormat="1" applyFont="1" applyAlignment="1">
      <alignment horizontal="center" vertical="center"/>
    </xf>
    <xf numFmtId="0" fontId="31" fillId="0" borderId="1" xfId="0" applyFont="1" applyBorder="1" applyAlignment="1">
      <alignment horizontal="center" vertical="center"/>
    </xf>
    <xf numFmtId="3" fontId="31" fillId="0" borderId="1" xfId="0" applyNumberFormat="1" applyFont="1" applyBorder="1" applyAlignment="1">
      <alignment horizontal="center" vertical="center"/>
    </xf>
    <xf numFmtId="3" fontId="0" fillId="0" borderId="0" xfId="1" applyNumberFormat="1" applyFont="1" applyBorder="1" applyAlignment="1">
      <alignment horizontal="center"/>
    </xf>
    <xf numFmtId="0" fontId="8" fillId="0" borderId="1" xfId="0" applyFont="1" applyBorder="1" applyAlignment="1">
      <alignment horizontal="center" vertical="center"/>
    </xf>
    <xf numFmtId="165" fontId="8" fillId="0" borderId="0" xfId="0" applyNumberFormat="1" applyFont="1" applyAlignment="1">
      <alignment horizontal="center" vertical="center" wrapText="1"/>
    </xf>
    <xf numFmtId="165" fontId="8" fillId="0" borderId="1" xfId="0" applyNumberFormat="1" applyFont="1" applyBorder="1" applyAlignment="1">
      <alignment horizontal="center" vertical="center" wrapText="1"/>
    </xf>
    <xf numFmtId="3" fontId="13" fillId="0" borderId="0" xfId="0" applyNumberFormat="1" applyFont="1" applyFill="1" applyAlignment="1">
      <alignment horizontal="center" vertical="center"/>
    </xf>
    <xf numFmtId="0" fontId="13" fillId="0" borderId="0" xfId="0" applyFont="1" applyFill="1" applyAlignment="1">
      <alignment horizontal="center" vertical="center"/>
    </xf>
    <xf numFmtId="1" fontId="13" fillId="0" borderId="0" xfId="0" applyNumberFormat="1" applyFont="1" applyFill="1" applyAlignment="1">
      <alignment horizontal="center" vertical="center"/>
    </xf>
    <xf numFmtId="0" fontId="27" fillId="0" borderId="0" xfId="0" applyFont="1" applyFill="1" applyAlignment="1">
      <alignment vertical="center" wrapText="1"/>
    </xf>
    <xf numFmtId="0" fontId="0" fillId="0" borderId="0" xfId="0" applyFill="1" applyAlignment="1">
      <alignment vertical="center" wrapText="1"/>
    </xf>
    <xf numFmtId="0" fontId="24" fillId="0" borderId="0" xfId="0" applyFont="1" applyFill="1" applyAlignment="1">
      <alignment horizontal="center" vertical="center" wrapText="1"/>
    </xf>
    <xf numFmtId="3"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vertical="center"/>
    </xf>
    <xf numFmtId="0" fontId="0" fillId="0" borderId="0" xfId="0" applyFill="1"/>
    <xf numFmtId="0" fontId="22" fillId="0" borderId="0" xfId="0" applyFont="1" applyFill="1" applyAlignment="1">
      <alignment vertical="center" wrapText="1"/>
    </xf>
    <xf numFmtId="0" fontId="0" fillId="0" borderId="0" xfId="0" applyFill="1" applyAlignment="1">
      <alignment vertical="center"/>
    </xf>
    <xf numFmtId="165"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0" fontId="27" fillId="0" borderId="1" xfId="0" applyFont="1" applyFill="1" applyBorder="1" applyAlignment="1">
      <alignment vertical="center" wrapText="1"/>
    </xf>
    <xf numFmtId="0" fontId="0" fillId="0" borderId="1" xfId="0" applyFill="1" applyBorder="1" applyAlignment="1">
      <alignment vertical="center" wrapText="1"/>
    </xf>
    <xf numFmtId="165" fontId="13" fillId="0" borderId="1" xfId="0" applyNumberFormat="1" applyFont="1" applyFill="1" applyBorder="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xf>
    <xf numFmtId="0" fontId="20" fillId="0" borderId="0" xfId="0" applyFont="1" applyFill="1" applyAlignment="1">
      <alignment horizontal="justify" vertical="center"/>
    </xf>
    <xf numFmtId="165" fontId="2" fillId="0" borderId="0" xfId="0" applyNumberFormat="1" applyFont="1" applyFill="1" applyAlignment="1">
      <alignment horizontal="center" vertical="center"/>
    </xf>
    <xf numFmtId="0" fontId="18" fillId="0" borderId="0" xfId="0" applyFont="1" applyFill="1" applyAlignment="1">
      <alignment horizontal="center" vertical="center"/>
    </xf>
    <xf numFmtId="0" fontId="25" fillId="0" borderId="0" xfId="0" applyFont="1" applyFill="1" applyAlignment="1">
      <alignment horizontal="center" vertical="center"/>
    </xf>
    <xf numFmtId="2" fontId="2" fillId="0" borderId="0" xfId="0" applyNumberFormat="1" applyFont="1" applyFill="1" applyAlignment="1">
      <alignment horizontal="center" vertical="center"/>
    </xf>
    <xf numFmtId="0" fontId="22" fillId="0" borderId="2" xfId="0" applyFont="1" applyFill="1" applyBorder="1" applyAlignment="1">
      <alignment vertical="center" wrapText="1"/>
    </xf>
    <xf numFmtId="0" fontId="24"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65" fontId="2" fillId="0" borderId="2"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0" fillId="0" borderId="0" xfId="0" applyFill="1" applyAlignment="1">
      <alignment horizontal="center" vertical="center"/>
    </xf>
    <xf numFmtId="0" fontId="13" fillId="0" borderId="1" xfId="0" applyFont="1" applyFill="1" applyBorder="1" applyAlignment="1">
      <alignment horizontal="center" vertical="center"/>
    </xf>
    <xf numFmtId="0" fontId="27" fillId="0" borderId="0" xfId="0" applyFont="1" applyFill="1" applyAlignment="1">
      <alignment horizontal="center" vertical="center" wrapText="1"/>
    </xf>
    <xf numFmtId="0" fontId="22" fillId="0" borderId="0" xfId="0" applyFont="1" applyFill="1" applyAlignment="1">
      <alignment horizontal="center" vertical="center" wrapText="1"/>
    </xf>
    <xf numFmtId="1" fontId="2" fillId="0" borderId="2" xfId="0" applyNumberFormat="1" applyFont="1" applyFill="1" applyBorder="1" applyAlignment="1">
      <alignment horizontal="center" vertical="center"/>
    </xf>
    <xf numFmtId="0" fontId="31" fillId="0" borderId="0" xfId="0" applyFont="1" applyFill="1" applyAlignment="1">
      <alignment vertical="center" wrapText="1"/>
    </xf>
    <xf numFmtId="0" fontId="27"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xf>
    <xf numFmtId="0" fontId="0" fillId="0" borderId="0" xfId="0" applyFill="1" applyAlignment="1"/>
    <xf numFmtId="3" fontId="0" fillId="0" borderId="0" xfId="0" applyNumberFormat="1" applyFill="1"/>
    <xf numFmtId="3" fontId="22" fillId="0" borderId="0" xfId="0" applyNumberFormat="1" applyFont="1" applyFill="1" applyAlignment="1">
      <alignment horizontal="center" vertical="center"/>
    </xf>
    <xf numFmtId="0" fontId="24" fillId="0" borderId="1"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Fill="1" applyAlignment="1">
      <alignment horizontal="justify" vertical="center"/>
    </xf>
    <xf numFmtId="2" fontId="13" fillId="0" borderId="1" xfId="0" applyNumberFormat="1" applyFont="1" applyFill="1" applyBorder="1" applyAlignment="1">
      <alignment horizontal="center" vertical="center"/>
    </xf>
    <xf numFmtId="0" fontId="13" fillId="0" borderId="0" xfId="0" applyFont="1" applyFill="1" applyAlignment="1">
      <alignment horizontal="justify" vertical="center"/>
    </xf>
    <xf numFmtId="0" fontId="26" fillId="0" borderId="0" xfId="0" applyFont="1" applyFill="1" applyAlignment="1">
      <alignment horizontal="center" vertical="center" wrapText="1"/>
    </xf>
    <xf numFmtId="2" fontId="13" fillId="0" borderId="0" xfId="0" applyNumberFormat="1" applyFont="1" applyFill="1" applyAlignment="1">
      <alignment horizontal="center" vertical="center"/>
    </xf>
    <xf numFmtId="0" fontId="18"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Alignment="1">
      <alignment horizontal="center" vertical="center"/>
    </xf>
    <xf numFmtId="165" fontId="25" fillId="0" borderId="0" xfId="0" applyNumberFormat="1" applyFont="1" applyFill="1" applyAlignment="1">
      <alignment horizontal="center" vertical="center"/>
    </xf>
    <xf numFmtId="0" fontId="13" fillId="0" borderId="0" xfId="0" applyFont="1" applyFill="1" applyAlignment="1"/>
    <xf numFmtId="0" fontId="7" fillId="0" borderId="0" xfId="0" applyFont="1" applyFill="1" applyAlignment="1">
      <alignment horizontal="center" vertical="center"/>
    </xf>
    <xf numFmtId="165" fontId="7" fillId="0" borderId="0" xfId="0" applyNumberFormat="1"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2" fontId="6" fillId="0" borderId="0" xfId="0" applyNumberFormat="1" applyFont="1" applyFill="1" applyAlignment="1">
      <alignment horizontal="center" vertical="center"/>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66" fontId="2" fillId="0" borderId="0" xfId="0" applyNumberFormat="1" applyFont="1" applyFill="1" applyAlignment="1">
      <alignment horizontal="center" vertical="center"/>
    </xf>
    <xf numFmtId="0" fontId="24" fillId="0" borderId="0" xfId="0" applyFont="1" applyFill="1" applyBorder="1" applyAlignment="1">
      <alignment horizontal="center" vertical="center" wrapText="1"/>
    </xf>
    <xf numFmtId="164" fontId="13" fillId="0" borderId="0" xfId="1" applyNumberFormat="1" applyFont="1" applyFill="1" applyBorder="1" applyAlignment="1">
      <alignment horizontal="left" vertical="center"/>
    </xf>
    <xf numFmtId="166" fontId="13" fillId="0" borderId="1" xfId="0" applyNumberFormat="1" applyFont="1" applyFill="1" applyBorder="1" applyAlignment="1">
      <alignment horizontal="center" vertical="center"/>
    </xf>
    <xf numFmtId="0" fontId="8" fillId="0" borderId="0" xfId="0" applyFont="1" applyBorder="1" applyAlignment="1">
      <alignment horizontal="center" vertical="center"/>
    </xf>
    <xf numFmtId="165" fontId="8" fillId="0" borderId="0" xfId="0" applyNumberFormat="1" applyFont="1" applyBorder="1" applyAlignment="1">
      <alignment horizontal="center" vertical="center" wrapText="1"/>
    </xf>
    <xf numFmtId="0" fontId="6" fillId="0" borderId="5" xfId="0" applyFont="1" applyBorder="1" applyAlignment="1">
      <alignment horizontal="left" vertical="center" wrapText="1"/>
    </xf>
    <xf numFmtId="0" fontId="38" fillId="0" borderId="5" xfId="0"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0" fontId="0" fillId="0" borderId="5" xfId="0" applyBorder="1" applyAlignment="1">
      <alignment horizontal="left" vertical="center" wrapText="1"/>
    </xf>
    <xf numFmtId="0" fontId="6" fillId="0" borderId="5" xfId="0" applyFont="1" applyBorder="1" applyAlignment="1">
      <alignment horizontal="center" vertical="center" wrapText="1"/>
    </xf>
    <xf numFmtId="3" fontId="27" fillId="0" borderId="1" xfId="0" applyNumberFormat="1" applyFont="1" applyBorder="1" applyAlignment="1">
      <alignment horizontal="center" vertical="center"/>
    </xf>
    <xf numFmtId="167" fontId="27" fillId="0" borderId="0" xfId="0" applyNumberFormat="1" applyFont="1" applyAlignment="1">
      <alignment horizontal="center" vertical="center"/>
    </xf>
    <xf numFmtId="4" fontId="27" fillId="0" borderId="0" xfId="0" applyNumberFormat="1" applyFont="1" applyAlignment="1">
      <alignment horizontal="center" vertical="center"/>
    </xf>
    <xf numFmtId="167" fontId="27" fillId="0" borderId="1" xfId="0" applyNumberFormat="1" applyFont="1" applyBorder="1" applyAlignment="1">
      <alignment horizontal="center" vertical="center"/>
    </xf>
    <xf numFmtId="0" fontId="24" fillId="0" borderId="5" xfId="0" applyFont="1" applyBorder="1" applyAlignment="1">
      <alignment horizontal="center" vertical="center" wrapText="1"/>
    </xf>
    <xf numFmtId="0" fontId="0" fillId="0" borderId="5" xfId="0" applyBorder="1" applyAlignment="1">
      <alignment horizontal="center" vertical="center"/>
    </xf>
    <xf numFmtId="0" fontId="0" fillId="0" borderId="0" xfId="0" applyFill="1" applyBorder="1" applyAlignment="1">
      <alignment vertical="center"/>
    </xf>
    <xf numFmtId="0" fontId="28" fillId="0" borderId="5" xfId="0" applyFont="1" applyFill="1" applyBorder="1" applyAlignment="1">
      <alignment vertical="center" wrapText="1"/>
    </xf>
    <xf numFmtId="0" fontId="24"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0" fillId="0" borderId="5" xfId="0" applyFill="1" applyBorder="1" applyAlignment="1">
      <alignment vertical="center"/>
    </xf>
    <xf numFmtId="0" fontId="21"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5" xfId="0" applyFont="1" applyFill="1" applyBorder="1" applyAlignment="1">
      <alignment vertical="center"/>
    </xf>
    <xf numFmtId="0" fontId="40" fillId="0" borderId="0" xfId="0" applyFont="1"/>
    <xf numFmtId="2" fontId="2" fillId="0" borderId="2" xfId="0" applyNumberFormat="1" applyFont="1" applyFill="1" applyBorder="1" applyAlignment="1">
      <alignment horizontal="center" vertical="center"/>
    </xf>
    <xf numFmtId="166" fontId="13" fillId="0" borderId="0" xfId="0" applyNumberFormat="1" applyFont="1" applyFill="1" applyAlignment="1">
      <alignment horizontal="center" vertical="center"/>
    </xf>
    <xf numFmtId="168" fontId="2" fillId="0" borderId="0" xfId="0" applyNumberFormat="1" applyFont="1" applyFill="1" applyAlignment="1">
      <alignment horizontal="center" vertical="center"/>
    </xf>
    <xf numFmtId="2" fontId="7" fillId="0" borderId="0" xfId="0" applyNumberFormat="1" applyFont="1" applyFill="1" applyAlignment="1">
      <alignment horizontal="center" vertical="center"/>
    </xf>
    <xf numFmtId="165" fontId="6" fillId="0" borderId="0" xfId="0" applyNumberFormat="1" applyFont="1" applyFill="1" applyAlignment="1">
      <alignment horizontal="center" vertical="center"/>
    </xf>
    <xf numFmtId="165" fontId="6" fillId="0" borderId="1" xfId="0" applyNumberFormat="1" applyFont="1" applyFill="1" applyBorder="1" applyAlignment="1">
      <alignment horizontal="center" vertical="center"/>
    </xf>
    <xf numFmtId="0" fontId="18" fillId="0" borderId="3" xfId="0" applyFont="1" applyBorder="1" applyAlignment="1">
      <alignment horizontal="left" vertical="center" wrapText="1"/>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3" fontId="7" fillId="0" borderId="5" xfId="0"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3" fontId="6" fillId="0" borderId="5" xfId="0" applyNumberFormat="1" applyFont="1" applyBorder="1" applyAlignment="1">
      <alignment horizontal="center" vertical="center" wrapTex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8" fillId="0" borderId="3" xfId="0" applyFont="1" applyFill="1" applyBorder="1" applyAlignment="1">
      <alignment horizontal="left" vertical="center"/>
    </xf>
    <xf numFmtId="0" fontId="27" fillId="0" borderId="3"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abSelected="1" workbookViewId="0">
      <selection activeCell="J1" sqref="J1"/>
    </sheetView>
  </sheetViews>
  <sheetFormatPr defaultRowHeight="15" x14ac:dyDescent="0.25"/>
  <cols>
    <col min="1" max="1" width="9.140625" style="12"/>
  </cols>
  <sheetData>
    <row r="1" spans="1:2" ht="23.25" x14ac:dyDescent="0.35">
      <c r="A1" s="168" t="s">
        <v>19</v>
      </c>
    </row>
    <row r="2" spans="1:2" ht="18.75" x14ac:dyDescent="0.3">
      <c r="A2" s="28" t="s">
        <v>177</v>
      </c>
    </row>
    <row r="3" spans="1:2" x14ac:dyDescent="0.25">
      <c r="B3" s="12" t="s">
        <v>129</v>
      </c>
    </row>
    <row r="4" spans="1:2" x14ac:dyDescent="0.25">
      <c r="B4" s="12" t="s">
        <v>130</v>
      </c>
    </row>
    <row r="5" spans="1:2" x14ac:dyDescent="0.25">
      <c r="B5" s="12" t="s">
        <v>131</v>
      </c>
    </row>
    <row r="6" spans="1:2" x14ac:dyDescent="0.25">
      <c r="B6" s="12" t="s">
        <v>132</v>
      </c>
    </row>
    <row r="7" spans="1:2" x14ac:dyDescent="0.25">
      <c r="B7" s="12" t="s">
        <v>133</v>
      </c>
    </row>
    <row r="8" spans="1:2" x14ac:dyDescent="0.25">
      <c r="B8" s="12" t="s">
        <v>134</v>
      </c>
    </row>
    <row r="9" spans="1:2" x14ac:dyDescent="0.25">
      <c r="B9" s="12" t="s">
        <v>135</v>
      </c>
    </row>
    <row r="10" spans="1:2" x14ac:dyDescent="0.25">
      <c r="B10" s="12" t="s">
        <v>136</v>
      </c>
    </row>
    <row r="11" spans="1:2" x14ac:dyDescent="0.25">
      <c r="B11" s="12" t="s">
        <v>137</v>
      </c>
    </row>
    <row r="12" spans="1:2" x14ac:dyDescent="0.25">
      <c r="B12" s="12" t="s">
        <v>138</v>
      </c>
    </row>
    <row r="13" spans="1:2" x14ac:dyDescent="0.25">
      <c r="B13" s="12" t="s">
        <v>139</v>
      </c>
    </row>
    <row r="14" spans="1:2" x14ac:dyDescent="0.25">
      <c r="B14" s="12" t="s">
        <v>140</v>
      </c>
    </row>
    <row r="15" spans="1:2" x14ac:dyDescent="0.25">
      <c r="B15" s="12" t="s">
        <v>141</v>
      </c>
    </row>
    <row r="16" spans="1:2" x14ac:dyDescent="0.25">
      <c r="B16" s="12" t="s">
        <v>185</v>
      </c>
    </row>
    <row r="17" spans="1:2" ht="18.75" x14ac:dyDescent="0.3">
      <c r="A17" s="28" t="s">
        <v>178</v>
      </c>
    </row>
    <row r="18" spans="1:2" x14ac:dyDescent="0.25">
      <c r="B18" s="12" t="s">
        <v>142</v>
      </c>
    </row>
    <row r="19" spans="1:2" x14ac:dyDescent="0.25">
      <c r="B19" s="12" t="s">
        <v>143</v>
      </c>
    </row>
    <row r="20" spans="1:2" x14ac:dyDescent="0.25">
      <c r="B20" s="12" t="s">
        <v>144</v>
      </c>
    </row>
    <row r="21" spans="1:2" x14ac:dyDescent="0.25">
      <c r="B21" s="12" t="s">
        <v>145</v>
      </c>
    </row>
    <row r="22" spans="1:2" x14ac:dyDescent="0.25">
      <c r="B22" s="12" t="s">
        <v>146</v>
      </c>
    </row>
    <row r="23" spans="1:2" x14ac:dyDescent="0.25">
      <c r="B23" s="12" t="s">
        <v>198</v>
      </c>
    </row>
    <row r="24" spans="1:2" ht="18.75" x14ac:dyDescent="0.3">
      <c r="A24" s="28" t="s">
        <v>179</v>
      </c>
    </row>
    <row r="25" spans="1:2" x14ac:dyDescent="0.25">
      <c r="B25" s="12" t="s">
        <v>147</v>
      </c>
    </row>
    <row r="26" spans="1:2" x14ac:dyDescent="0.25">
      <c r="B26" s="12" t="s">
        <v>148</v>
      </c>
    </row>
    <row r="27" spans="1:2" x14ac:dyDescent="0.25">
      <c r="B27" s="12" t="s">
        <v>149</v>
      </c>
    </row>
    <row r="28" spans="1:2" x14ac:dyDescent="0.25">
      <c r="B28" s="12" t="s">
        <v>150</v>
      </c>
    </row>
    <row r="29" spans="1:2" x14ac:dyDescent="0.25">
      <c r="B29" s="12" t="s">
        <v>151</v>
      </c>
    </row>
    <row r="30" spans="1:2" x14ac:dyDescent="0.25">
      <c r="B30" s="12" t="s">
        <v>152</v>
      </c>
    </row>
    <row r="31" spans="1:2" x14ac:dyDescent="0.25">
      <c r="B31" s="12" t="s">
        <v>153</v>
      </c>
    </row>
    <row r="32" spans="1:2" x14ac:dyDescent="0.25">
      <c r="B32" s="12" t="s">
        <v>154</v>
      </c>
    </row>
    <row r="33" spans="2:2" x14ac:dyDescent="0.25">
      <c r="B33" s="12" t="s">
        <v>155</v>
      </c>
    </row>
    <row r="34" spans="2:2" x14ac:dyDescent="0.25">
      <c r="B34" s="12" t="s">
        <v>156</v>
      </c>
    </row>
    <row r="35" spans="2:2" x14ac:dyDescent="0.25">
      <c r="B35" s="12" t="s">
        <v>157</v>
      </c>
    </row>
    <row r="36" spans="2:2" x14ac:dyDescent="0.25">
      <c r="B36" s="12" t="s">
        <v>158</v>
      </c>
    </row>
    <row r="37" spans="2:2" x14ac:dyDescent="0.25">
      <c r="B37" s="12" t="s">
        <v>159</v>
      </c>
    </row>
    <row r="38" spans="2:2" x14ac:dyDescent="0.25">
      <c r="B38" s="12" t="s">
        <v>160</v>
      </c>
    </row>
    <row r="39" spans="2:2" x14ac:dyDescent="0.25">
      <c r="B39" s="12" t="s">
        <v>161</v>
      </c>
    </row>
    <row r="40" spans="2:2" x14ac:dyDescent="0.25">
      <c r="B40" s="12" t="s">
        <v>162</v>
      </c>
    </row>
    <row r="41" spans="2:2" x14ac:dyDescent="0.25">
      <c r="B41" s="12" t="s">
        <v>163</v>
      </c>
    </row>
    <row r="42" spans="2:2" x14ac:dyDescent="0.25">
      <c r="B42" s="12" t="s">
        <v>164</v>
      </c>
    </row>
    <row r="43" spans="2:2" x14ac:dyDescent="0.25">
      <c r="B43" s="12" t="s">
        <v>165</v>
      </c>
    </row>
    <row r="44" spans="2:2" x14ac:dyDescent="0.25">
      <c r="B44" s="12" t="s">
        <v>166</v>
      </c>
    </row>
    <row r="45" spans="2:2" x14ac:dyDescent="0.25">
      <c r="B45" s="12" t="s">
        <v>167</v>
      </c>
    </row>
    <row r="46" spans="2:2" x14ac:dyDescent="0.25">
      <c r="B46" s="12" t="s">
        <v>168</v>
      </c>
    </row>
    <row r="47" spans="2:2" x14ac:dyDescent="0.25">
      <c r="B47" s="12" t="s">
        <v>169</v>
      </c>
    </row>
    <row r="48" spans="2:2" x14ac:dyDescent="0.25">
      <c r="B48" s="12" t="s">
        <v>170</v>
      </c>
    </row>
    <row r="49" spans="2:2" x14ac:dyDescent="0.25">
      <c r="B49" s="12" t="s">
        <v>171</v>
      </c>
    </row>
    <row r="50" spans="2:2" x14ac:dyDescent="0.25">
      <c r="B50" s="12" t="s">
        <v>172</v>
      </c>
    </row>
    <row r="51" spans="2:2" x14ac:dyDescent="0.25">
      <c r="B51" s="12" t="s">
        <v>173</v>
      </c>
    </row>
    <row r="52" spans="2:2" x14ac:dyDescent="0.25">
      <c r="B52" s="12" t="s">
        <v>174</v>
      </c>
    </row>
    <row r="53" spans="2:2" x14ac:dyDescent="0.25">
      <c r="B53" s="12" t="s">
        <v>175</v>
      </c>
    </row>
    <row r="54" spans="2:2" x14ac:dyDescent="0.25">
      <c r="B54" s="12" t="s">
        <v>176</v>
      </c>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5"/>
  <sheetViews>
    <sheetView workbookViewId="0">
      <selection activeCell="E281" sqref="E281"/>
    </sheetView>
  </sheetViews>
  <sheetFormatPr defaultRowHeight="15" x14ac:dyDescent="0.25"/>
  <cols>
    <col min="1" max="1" width="18" style="32" customWidth="1"/>
    <col min="2" max="10" width="15.42578125" customWidth="1"/>
  </cols>
  <sheetData>
    <row r="1" spans="1:6" ht="21" x14ac:dyDescent="0.25">
      <c r="A1" s="49" t="s">
        <v>0</v>
      </c>
    </row>
    <row r="2" spans="1:6" ht="18.75" x14ac:dyDescent="0.25">
      <c r="A2" s="1"/>
    </row>
    <row r="3" spans="1:6" s="2" customFormat="1" ht="19.5" thickBot="1" x14ac:dyDescent="0.3">
      <c r="A3" s="50" t="s">
        <v>129</v>
      </c>
    </row>
    <row r="4" spans="1:6" ht="17.25" customHeight="1" thickTop="1" x14ac:dyDescent="0.25">
      <c r="A4" s="151"/>
      <c r="B4" s="152" t="s">
        <v>1</v>
      </c>
      <c r="C4" s="152" t="s">
        <v>2</v>
      </c>
      <c r="D4" s="152" t="s">
        <v>3</v>
      </c>
      <c r="E4" s="152" t="s">
        <v>4</v>
      </c>
      <c r="F4" s="152" t="s">
        <v>5</v>
      </c>
    </row>
    <row r="5" spans="1:6" x14ac:dyDescent="0.25">
      <c r="A5" s="51">
        <v>1970</v>
      </c>
      <c r="B5" s="3">
        <v>633</v>
      </c>
      <c r="C5" s="3">
        <v>293</v>
      </c>
      <c r="D5" s="3">
        <v>237</v>
      </c>
      <c r="E5" s="3">
        <v>122</v>
      </c>
      <c r="F5" s="4">
        <v>1286</v>
      </c>
    </row>
    <row r="6" spans="1:6" x14ac:dyDescent="0.25">
      <c r="A6" s="51">
        <v>1971</v>
      </c>
      <c r="B6" s="3">
        <v>623</v>
      </c>
      <c r="C6" s="3">
        <v>305</v>
      </c>
      <c r="D6" s="3">
        <v>291</v>
      </c>
      <c r="E6" s="3">
        <v>116</v>
      </c>
      <c r="F6" s="4">
        <v>1335</v>
      </c>
    </row>
    <row r="7" spans="1:6" x14ac:dyDescent="0.25">
      <c r="A7" s="51">
        <v>1972</v>
      </c>
      <c r="B7" s="3">
        <v>515</v>
      </c>
      <c r="C7" s="3">
        <v>311</v>
      </c>
      <c r="D7" s="3">
        <v>302</v>
      </c>
      <c r="E7" s="3">
        <v>109</v>
      </c>
      <c r="F7" s="4">
        <v>1237</v>
      </c>
    </row>
    <row r="8" spans="1:6" x14ac:dyDescent="0.25">
      <c r="A8" s="51">
        <v>1973</v>
      </c>
      <c r="B8" s="3">
        <v>633</v>
      </c>
      <c r="C8" s="3">
        <v>339</v>
      </c>
      <c r="D8" s="3">
        <v>305</v>
      </c>
      <c r="E8" s="3">
        <v>127</v>
      </c>
      <c r="F8" s="4">
        <v>1404</v>
      </c>
    </row>
    <row r="9" spans="1:6" x14ac:dyDescent="0.25">
      <c r="A9" s="51">
        <v>1974</v>
      </c>
      <c r="B9" s="3">
        <v>649</v>
      </c>
      <c r="C9" s="3">
        <v>371</v>
      </c>
      <c r="D9" s="3">
        <v>358</v>
      </c>
      <c r="E9" s="3">
        <v>151</v>
      </c>
      <c r="F9" s="4">
        <v>1529</v>
      </c>
    </row>
    <row r="10" spans="1:6" x14ac:dyDescent="0.25">
      <c r="A10" s="51">
        <v>1975</v>
      </c>
      <c r="B10" s="3">
        <v>578</v>
      </c>
      <c r="C10" s="3">
        <v>413</v>
      </c>
      <c r="D10" s="3">
        <v>302</v>
      </c>
      <c r="E10" s="3">
        <v>128</v>
      </c>
      <c r="F10" s="4">
        <v>1421</v>
      </c>
    </row>
    <row r="11" spans="1:6" x14ac:dyDescent="0.25">
      <c r="A11" s="51">
        <v>1976</v>
      </c>
      <c r="B11" s="3">
        <v>719</v>
      </c>
      <c r="C11" s="3">
        <v>466</v>
      </c>
      <c r="D11" s="3">
        <v>317</v>
      </c>
      <c r="E11" s="3">
        <v>137</v>
      </c>
      <c r="F11" s="4">
        <v>1639</v>
      </c>
    </row>
    <row r="12" spans="1:6" x14ac:dyDescent="0.25">
      <c r="A12" s="51">
        <v>1977</v>
      </c>
      <c r="B12" s="3">
        <v>743</v>
      </c>
      <c r="C12" s="3">
        <v>403</v>
      </c>
      <c r="D12" s="3">
        <v>373</v>
      </c>
      <c r="E12" s="3">
        <v>153</v>
      </c>
      <c r="F12" s="4">
        <v>1671</v>
      </c>
    </row>
    <row r="13" spans="1:6" x14ac:dyDescent="0.25">
      <c r="A13" s="51">
        <v>1978</v>
      </c>
      <c r="B13" s="3">
        <v>791</v>
      </c>
      <c r="C13" s="3">
        <v>474</v>
      </c>
      <c r="D13" s="3">
        <v>369</v>
      </c>
      <c r="E13" s="3">
        <v>167</v>
      </c>
      <c r="F13" s="4">
        <v>1801</v>
      </c>
    </row>
    <row r="14" spans="1:6" x14ac:dyDescent="0.25">
      <c r="A14" s="51">
        <v>1979</v>
      </c>
      <c r="B14" s="3">
        <v>760</v>
      </c>
      <c r="C14" s="3">
        <v>410</v>
      </c>
      <c r="D14" s="3">
        <v>338</v>
      </c>
      <c r="E14" s="3">
        <v>152</v>
      </c>
      <c r="F14" s="4">
        <v>1659</v>
      </c>
    </row>
    <row r="15" spans="1:6" x14ac:dyDescent="0.25">
      <c r="A15" s="51">
        <v>1980</v>
      </c>
      <c r="B15" s="3">
        <v>828</v>
      </c>
      <c r="C15" s="3">
        <v>395</v>
      </c>
      <c r="D15" s="3">
        <v>368</v>
      </c>
      <c r="E15" s="3">
        <v>161</v>
      </c>
      <c r="F15" s="5">
        <v>1752</v>
      </c>
    </row>
    <row r="16" spans="1:6" x14ac:dyDescent="0.25">
      <c r="A16" s="51">
        <v>1981</v>
      </c>
      <c r="B16" s="3">
        <v>802</v>
      </c>
      <c r="C16" s="3">
        <v>393</v>
      </c>
      <c r="D16" s="3">
        <v>417</v>
      </c>
      <c r="E16" s="3">
        <v>171</v>
      </c>
      <c r="F16" s="5">
        <v>1782</v>
      </c>
    </row>
    <row r="17" spans="1:6" x14ac:dyDescent="0.25">
      <c r="A17" s="51">
        <v>1982</v>
      </c>
      <c r="B17" s="3">
        <v>856</v>
      </c>
      <c r="C17" s="3">
        <v>305</v>
      </c>
      <c r="D17" s="3">
        <v>469</v>
      </c>
      <c r="E17" s="3">
        <v>206</v>
      </c>
      <c r="F17" s="5">
        <v>1835</v>
      </c>
    </row>
    <row r="18" spans="1:6" x14ac:dyDescent="0.25">
      <c r="A18" s="51">
        <v>1983</v>
      </c>
      <c r="B18" s="5">
        <v>1062</v>
      </c>
      <c r="C18" s="3">
        <v>242</v>
      </c>
      <c r="D18" s="3">
        <v>429</v>
      </c>
      <c r="E18" s="3">
        <v>219</v>
      </c>
      <c r="F18" s="5">
        <v>1952</v>
      </c>
    </row>
    <row r="19" spans="1:6" x14ac:dyDescent="0.25">
      <c r="A19" s="51">
        <v>1984</v>
      </c>
      <c r="B19" s="5">
        <v>1152</v>
      </c>
      <c r="C19" s="3">
        <v>290</v>
      </c>
      <c r="D19" s="3">
        <v>372</v>
      </c>
      <c r="E19" s="3">
        <v>300</v>
      </c>
      <c r="F19" s="5">
        <v>2115</v>
      </c>
    </row>
    <row r="20" spans="1:6" x14ac:dyDescent="0.25">
      <c r="A20" s="51">
        <v>1985</v>
      </c>
      <c r="B20" s="5">
        <v>1006</v>
      </c>
      <c r="C20" s="3">
        <v>365</v>
      </c>
      <c r="D20" s="3">
        <v>430</v>
      </c>
      <c r="E20" s="3">
        <v>349</v>
      </c>
      <c r="F20" s="5">
        <v>2150</v>
      </c>
    </row>
    <row r="21" spans="1:6" x14ac:dyDescent="0.25">
      <c r="A21" s="51">
        <v>1986</v>
      </c>
      <c r="B21" s="5">
        <v>1142</v>
      </c>
      <c r="C21" s="3">
        <v>470</v>
      </c>
      <c r="D21" s="3">
        <v>423</v>
      </c>
      <c r="E21" s="3">
        <v>404</v>
      </c>
      <c r="F21" s="5">
        <v>2439</v>
      </c>
    </row>
    <row r="22" spans="1:6" x14ac:dyDescent="0.25">
      <c r="A22" s="51">
        <v>1987</v>
      </c>
      <c r="B22" s="5">
        <v>1139</v>
      </c>
      <c r="C22" s="3">
        <v>467</v>
      </c>
      <c r="D22" s="3">
        <v>405</v>
      </c>
      <c r="E22" s="3">
        <v>445</v>
      </c>
      <c r="F22" s="5">
        <v>2455</v>
      </c>
    </row>
    <row r="23" spans="1:6" x14ac:dyDescent="0.25">
      <c r="A23" s="51">
        <v>1988</v>
      </c>
      <c r="B23" s="5">
        <v>1266</v>
      </c>
      <c r="C23" s="3">
        <v>479</v>
      </c>
      <c r="D23" s="3">
        <v>415</v>
      </c>
      <c r="E23" s="3">
        <v>542</v>
      </c>
      <c r="F23" s="5">
        <v>2701</v>
      </c>
    </row>
    <row r="24" spans="1:6" x14ac:dyDescent="0.25">
      <c r="A24" s="51">
        <v>1989</v>
      </c>
      <c r="B24" s="5">
        <v>1304</v>
      </c>
      <c r="C24" s="3">
        <v>481</v>
      </c>
      <c r="D24" s="3">
        <v>426</v>
      </c>
      <c r="E24" s="3">
        <v>562</v>
      </c>
      <c r="F24" s="5">
        <v>2773</v>
      </c>
    </row>
    <row r="25" spans="1:6" x14ac:dyDescent="0.25">
      <c r="A25" s="51">
        <v>1990</v>
      </c>
      <c r="B25" s="5">
        <v>1425</v>
      </c>
      <c r="C25" s="3">
        <v>494</v>
      </c>
      <c r="D25" s="3">
        <v>491</v>
      </c>
      <c r="E25" s="3">
        <v>596</v>
      </c>
      <c r="F25" s="5">
        <v>3007</v>
      </c>
    </row>
    <row r="26" spans="1:6" x14ac:dyDescent="0.25">
      <c r="A26" s="51">
        <v>1991</v>
      </c>
      <c r="B26" s="5">
        <v>1650</v>
      </c>
      <c r="C26" s="3">
        <v>452</v>
      </c>
      <c r="D26" s="3">
        <v>545</v>
      </c>
      <c r="E26" s="3">
        <v>606</v>
      </c>
      <c r="F26" s="5">
        <v>3253</v>
      </c>
    </row>
    <row r="27" spans="1:6" x14ac:dyDescent="0.25">
      <c r="A27" s="51">
        <v>1992</v>
      </c>
      <c r="B27" s="5">
        <v>1578</v>
      </c>
      <c r="C27" s="3">
        <v>455</v>
      </c>
      <c r="D27" s="3">
        <v>505</v>
      </c>
      <c r="E27" s="3">
        <v>709</v>
      </c>
      <c r="F27" s="5">
        <v>3247</v>
      </c>
    </row>
    <row r="28" spans="1:6" x14ac:dyDescent="0.25">
      <c r="A28" s="51">
        <v>1993</v>
      </c>
      <c r="B28" s="5">
        <v>1468</v>
      </c>
      <c r="C28" s="3">
        <v>439</v>
      </c>
      <c r="D28" s="3">
        <v>560</v>
      </c>
      <c r="E28" s="3">
        <v>845</v>
      </c>
      <c r="F28" s="5">
        <v>3312</v>
      </c>
    </row>
    <row r="29" spans="1:6" x14ac:dyDescent="0.25">
      <c r="A29" s="51">
        <v>1994</v>
      </c>
      <c r="B29" s="5">
        <v>1605</v>
      </c>
      <c r="C29" s="3">
        <v>445</v>
      </c>
      <c r="D29" s="3">
        <v>572</v>
      </c>
      <c r="E29" s="3">
        <v>834</v>
      </c>
      <c r="F29" s="5">
        <v>3457</v>
      </c>
    </row>
    <row r="30" spans="1:6" x14ac:dyDescent="0.25">
      <c r="A30" s="51">
        <v>1995</v>
      </c>
      <c r="B30" s="5">
        <v>1621</v>
      </c>
      <c r="C30" s="3">
        <v>493</v>
      </c>
      <c r="D30" s="3">
        <v>525</v>
      </c>
      <c r="E30" s="3">
        <v>850</v>
      </c>
      <c r="F30" s="5">
        <v>3487</v>
      </c>
    </row>
    <row r="31" spans="1:6" x14ac:dyDescent="0.25">
      <c r="A31" s="51">
        <v>1996</v>
      </c>
      <c r="B31" s="5">
        <v>1625</v>
      </c>
      <c r="C31" s="3">
        <v>494</v>
      </c>
      <c r="D31" s="3">
        <v>487</v>
      </c>
      <c r="E31" s="3">
        <v>853</v>
      </c>
      <c r="F31" s="5">
        <v>3459</v>
      </c>
    </row>
    <row r="32" spans="1:6" x14ac:dyDescent="0.25">
      <c r="A32" s="51">
        <v>1997</v>
      </c>
      <c r="B32" s="5">
        <v>1668</v>
      </c>
      <c r="C32" s="3">
        <v>563</v>
      </c>
      <c r="D32" s="3">
        <v>456</v>
      </c>
      <c r="E32" s="3">
        <v>876</v>
      </c>
      <c r="F32" s="5">
        <v>3563</v>
      </c>
    </row>
    <row r="33" spans="1:6" x14ac:dyDescent="0.25">
      <c r="A33" s="51">
        <v>1998</v>
      </c>
      <c r="B33" s="5">
        <v>2044</v>
      </c>
      <c r="C33" s="3">
        <v>536</v>
      </c>
      <c r="D33" s="3">
        <v>473</v>
      </c>
      <c r="E33" s="3">
        <v>858</v>
      </c>
      <c r="F33" s="5">
        <v>3911</v>
      </c>
    </row>
    <row r="34" spans="1:6" x14ac:dyDescent="0.25">
      <c r="A34" s="51">
        <v>1999</v>
      </c>
      <c r="B34" s="5">
        <v>1839</v>
      </c>
      <c r="C34" s="3">
        <v>678</v>
      </c>
      <c r="D34" s="3">
        <v>506</v>
      </c>
      <c r="E34" s="3">
        <v>997</v>
      </c>
      <c r="F34" s="5">
        <v>4019</v>
      </c>
    </row>
    <row r="35" spans="1:6" x14ac:dyDescent="0.25">
      <c r="A35" s="51">
        <v>2000</v>
      </c>
      <c r="B35" s="5">
        <v>1951</v>
      </c>
      <c r="C35" s="3">
        <v>653</v>
      </c>
      <c r="D35" s="3">
        <v>462</v>
      </c>
      <c r="E35" s="3">
        <v>943</v>
      </c>
      <c r="F35" s="5">
        <v>4008</v>
      </c>
    </row>
    <row r="36" spans="1:6" x14ac:dyDescent="0.25">
      <c r="A36" s="51">
        <v>2001</v>
      </c>
      <c r="B36" s="5">
        <v>1860</v>
      </c>
      <c r="C36" s="3">
        <v>725</v>
      </c>
      <c r="D36" s="3">
        <v>478</v>
      </c>
      <c r="E36" s="3">
        <v>908</v>
      </c>
      <c r="F36" s="5">
        <v>3972</v>
      </c>
    </row>
    <row r="37" spans="1:6" x14ac:dyDescent="0.25">
      <c r="A37" s="51">
        <v>2002</v>
      </c>
      <c r="B37" s="5">
        <v>2040</v>
      </c>
      <c r="C37" s="3">
        <v>756</v>
      </c>
      <c r="D37" s="3">
        <v>393</v>
      </c>
      <c r="E37" s="5">
        <v>1017</v>
      </c>
      <c r="F37" s="5">
        <v>4206</v>
      </c>
    </row>
    <row r="38" spans="1:6" x14ac:dyDescent="0.25">
      <c r="A38" s="51">
        <v>2003</v>
      </c>
      <c r="B38" s="5">
        <v>2033</v>
      </c>
      <c r="C38" s="3">
        <v>846</v>
      </c>
      <c r="D38" s="3">
        <v>427</v>
      </c>
      <c r="E38" s="5">
        <v>1106</v>
      </c>
      <c r="F38" s="5">
        <v>4412</v>
      </c>
    </row>
    <row r="39" spans="1:6" x14ac:dyDescent="0.25">
      <c r="A39" s="51">
        <v>2004</v>
      </c>
      <c r="B39" s="5">
        <v>2222</v>
      </c>
      <c r="C39" s="3">
        <v>644</v>
      </c>
      <c r="D39" s="3">
        <v>445</v>
      </c>
      <c r="E39" s="5">
        <v>1162</v>
      </c>
      <c r="F39" s="5">
        <v>4473</v>
      </c>
    </row>
    <row r="40" spans="1:6" x14ac:dyDescent="0.25">
      <c r="A40" s="51">
        <v>2005</v>
      </c>
      <c r="B40" s="5">
        <v>2188</v>
      </c>
      <c r="C40" s="3">
        <v>684</v>
      </c>
      <c r="D40" s="3">
        <v>400</v>
      </c>
      <c r="E40" s="5">
        <v>1233</v>
      </c>
      <c r="F40" s="5">
        <v>4504</v>
      </c>
    </row>
    <row r="41" spans="1:6" x14ac:dyDescent="0.25">
      <c r="A41" s="51">
        <v>2006</v>
      </c>
      <c r="B41" s="5">
        <v>2226</v>
      </c>
      <c r="C41" s="3">
        <v>626</v>
      </c>
      <c r="D41" s="3">
        <v>371</v>
      </c>
      <c r="E41" s="5">
        <v>1203</v>
      </c>
      <c r="F41" s="5">
        <v>4427</v>
      </c>
    </row>
    <row r="42" spans="1:6" x14ac:dyDescent="0.25">
      <c r="A42" s="51">
        <v>2007</v>
      </c>
      <c r="B42" s="5">
        <v>2420</v>
      </c>
      <c r="C42" s="3">
        <v>514</v>
      </c>
      <c r="D42" s="3">
        <v>370</v>
      </c>
      <c r="E42" s="3">
        <v>967</v>
      </c>
      <c r="F42" s="5">
        <v>4271</v>
      </c>
    </row>
    <row r="43" spans="1:6" x14ac:dyDescent="0.25">
      <c r="A43" s="51">
        <v>2008</v>
      </c>
      <c r="B43" s="5">
        <v>2472</v>
      </c>
      <c r="C43" s="3">
        <v>624</v>
      </c>
      <c r="D43" s="3">
        <v>363</v>
      </c>
      <c r="E43" s="3">
        <v>918</v>
      </c>
      <c r="F43" s="5">
        <v>4378</v>
      </c>
    </row>
    <row r="44" spans="1:6" x14ac:dyDescent="0.25">
      <c r="A44" s="51">
        <v>2009</v>
      </c>
      <c r="B44" s="5">
        <v>2601</v>
      </c>
      <c r="C44" s="3">
        <v>622</v>
      </c>
      <c r="D44" s="3">
        <v>400</v>
      </c>
      <c r="E44" s="3">
        <v>861</v>
      </c>
      <c r="F44" s="5">
        <v>4484</v>
      </c>
    </row>
    <row r="45" spans="1:6" x14ac:dyDescent="0.25">
      <c r="A45" s="51">
        <v>2010</v>
      </c>
      <c r="B45" s="5">
        <v>2495</v>
      </c>
      <c r="C45" s="3">
        <v>540</v>
      </c>
      <c r="D45" s="3">
        <v>423</v>
      </c>
      <c r="E45" s="3">
        <v>855</v>
      </c>
      <c r="F45" s="5">
        <v>4312</v>
      </c>
    </row>
    <row r="46" spans="1:6" x14ac:dyDescent="0.25">
      <c r="A46" s="51">
        <v>2011</v>
      </c>
      <c r="B46" s="5">
        <v>2318</v>
      </c>
      <c r="C46" s="3">
        <v>616</v>
      </c>
      <c r="D46" s="3">
        <v>458</v>
      </c>
      <c r="E46" s="3">
        <v>838</v>
      </c>
      <c r="F46" s="5">
        <v>4230</v>
      </c>
    </row>
    <row r="47" spans="1:6" x14ac:dyDescent="0.25">
      <c r="A47" s="51">
        <v>2012</v>
      </c>
      <c r="B47" s="5">
        <v>2649</v>
      </c>
      <c r="C47" s="3">
        <v>627</v>
      </c>
      <c r="D47" s="3">
        <v>486</v>
      </c>
      <c r="E47" s="3">
        <v>893</v>
      </c>
      <c r="F47" s="5">
        <v>4655</v>
      </c>
    </row>
    <row r="48" spans="1:6" x14ac:dyDescent="0.25">
      <c r="A48" s="51">
        <v>2013</v>
      </c>
      <c r="B48" s="5">
        <v>2653</v>
      </c>
      <c r="C48" s="3">
        <v>641</v>
      </c>
      <c r="D48" s="3">
        <v>472</v>
      </c>
      <c r="E48" s="3">
        <v>983</v>
      </c>
      <c r="F48" s="5">
        <v>4748</v>
      </c>
    </row>
    <row r="49" spans="1:6" x14ac:dyDescent="0.25">
      <c r="A49" s="51">
        <v>2014</v>
      </c>
      <c r="B49" s="5">
        <v>2881</v>
      </c>
      <c r="C49" s="3">
        <v>649</v>
      </c>
      <c r="D49" s="3">
        <v>449</v>
      </c>
      <c r="E49" s="3">
        <v>960</v>
      </c>
      <c r="F49" s="5">
        <v>4938</v>
      </c>
    </row>
    <row r="50" spans="1:6" ht="15.75" thickBot="1" x14ac:dyDescent="0.3">
      <c r="A50" s="52">
        <v>2015</v>
      </c>
      <c r="B50" s="6">
        <v>2692</v>
      </c>
      <c r="C50" s="7">
        <v>649</v>
      </c>
      <c r="D50" s="7">
        <v>449</v>
      </c>
      <c r="E50" s="7">
        <v>929</v>
      </c>
      <c r="F50" s="6">
        <v>4719</v>
      </c>
    </row>
    <row r="51" spans="1:6" ht="15.75" thickTop="1" x14ac:dyDescent="0.25">
      <c r="A51" s="55"/>
    </row>
    <row r="52" spans="1:6" s="2" customFormat="1" ht="19.5" thickBot="1" x14ac:dyDescent="0.3">
      <c r="A52" s="50" t="s">
        <v>130</v>
      </c>
    </row>
    <row r="53" spans="1:6" ht="15.75" thickTop="1" x14ac:dyDescent="0.25">
      <c r="A53" s="145"/>
      <c r="B53" s="152" t="s">
        <v>6</v>
      </c>
      <c r="C53" s="152" t="s">
        <v>7</v>
      </c>
      <c r="D53" s="152" t="s">
        <v>8</v>
      </c>
      <c r="E53" s="152" t="s">
        <v>9</v>
      </c>
      <c r="F53" s="152" t="s">
        <v>5</v>
      </c>
    </row>
    <row r="54" spans="1:6" x14ac:dyDescent="0.25">
      <c r="A54" s="51">
        <v>1997</v>
      </c>
      <c r="B54" s="3">
        <v>216</v>
      </c>
      <c r="C54" s="3">
        <v>537</v>
      </c>
      <c r="D54" s="5">
        <v>1548</v>
      </c>
      <c r="E54" s="5">
        <v>1261</v>
      </c>
      <c r="F54" s="5">
        <v>3563</v>
      </c>
    </row>
    <row r="55" spans="1:6" x14ac:dyDescent="0.25">
      <c r="A55" s="51">
        <v>1998</v>
      </c>
      <c r="B55" s="3">
        <v>233</v>
      </c>
      <c r="C55" s="3">
        <v>517</v>
      </c>
      <c r="D55" s="5">
        <v>1819</v>
      </c>
      <c r="E55" s="5">
        <v>1342</v>
      </c>
      <c r="F55" s="5">
        <v>3911</v>
      </c>
    </row>
    <row r="56" spans="1:6" x14ac:dyDescent="0.25">
      <c r="A56" s="51">
        <v>1999</v>
      </c>
      <c r="B56" s="3">
        <v>261</v>
      </c>
      <c r="C56" s="3">
        <v>520</v>
      </c>
      <c r="D56" s="5">
        <v>1924</v>
      </c>
      <c r="E56" s="5">
        <v>1315</v>
      </c>
      <c r="F56" s="5">
        <v>4019</v>
      </c>
    </row>
    <row r="57" spans="1:6" x14ac:dyDescent="0.25">
      <c r="A57" s="51">
        <v>2000</v>
      </c>
      <c r="B57" s="3">
        <v>230</v>
      </c>
      <c r="C57" s="3">
        <v>519</v>
      </c>
      <c r="D57" s="5">
        <v>1945</v>
      </c>
      <c r="E57" s="5">
        <v>1314</v>
      </c>
      <c r="F57" s="5">
        <v>4008</v>
      </c>
    </row>
    <row r="58" spans="1:6" x14ac:dyDescent="0.25">
      <c r="A58" s="51">
        <v>2001</v>
      </c>
      <c r="B58" s="3">
        <v>264</v>
      </c>
      <c r="C58" s="3">
        <v>485</v>
      </c>
      <c r="D58" s="5">
        <v>1807</v>
      </c>
      <c r="E58" s="5">
        <v>1416</v>
      </c>
      <c r="F58" s="5">
        <v>3972</v>
      </c>
    </row>
    <row r="59" spans="1:6" x14ac:dyDescent="0.25">
      <c r="A59" s="51">
        <v>2002</v>
      </c>
      <c r="B59" s="3">
        <v>267</v>
      </c>
      <c r="C59" s="3">
        <v>514</v>
      </c>
      <c r="D59" s="5">
        <v>2024</v>
      </c>
      <c r="E59" s="5">
        <v>1400</v>
      </c>
      <c r="F59" s="5">
        <v>4206</v>
      </c>
    </row>
    <row r="60" spans="1:6" x14ac:dyDescent="0.25">
      <c r="A60" s="51">
        <v>2003</v>
      </c>
      <c r="B60" s="3">
        <v>246</v>
      </c>
      <c r="C60" s="3">
        <v>468</v>
      </c>
      <c r="D60" s="5">
        <v>2175</v>
      </c>
      <c r="E60" s="5">
        <v>1523</v>
      </c>
      <c r="F60" s="5">
        <v>4412</v>
      </c>
    </row>
    <row r="61" spans="1:6" x14ac:dyDescent="0.25">
      <c r="A61" s="51">
        <v>2004</v>
      </c>
      <c r="B61" s="3">
        <v>238</v>
      </c>
      <c r="C61" s="3">
        <v>527</v>
      </c>
      <c r="D61" s="5">
        <v>2195</v>
      </c>
      <c r="E61" s="5">
        <v>1512</v>
      </c>
      <c r="F61" s="5">
        <v>4473</v>
      </c>
    </row>
    <row r="62" spans="1:6" x14ac:dyDescent="0.25">
      <c r="A62" s="51">
        <v>2005</v>
      </c>
      <c r="B62" s="3">
        <v>212</v>
      </c>
      <c r="C62" s="3">
        <v>455</v>
      </c>
      <c r="D62" s="5">
        <v>2398</v>
      </c>
      <c r="E62" s="5">
        <v>1440</v>
      </c>
      <c r="F62" s="5">
        <v>4504</v>
      </c>
    </row>
    <row r="63" spans="1:6" x14ac:dyDescent="0.25">
      <c r="A63" s="51">
        <v>2006</v>
      </c>
      <c r="B63" s="3">
        <v>228</v>
      </c>
      <c r="C63" s="3">
        <v>461</v>
      </c>
      <c r="D63" s="5">
        <v>2556</v>
      </c>
      <c r="E63" s="5">
        <v>1182</v>
      </c>
      <c r="F63" s="5">
        <v>4427</v>
      </c>
    </row>
    <row r="64" spans="1:6" x14ac:dyDescent="0.25">
      <c r="A64" s="51">
        <v>2007</v>
      </c>
      <c r="B64" s="3">
        <v>240</v>
      </c>
      <c r="C64" s="3">
        <v>442</v>
      </c>
      <c r="D64" s="5">
        <v>2483</v>
      </c>
      <c r="E64" s="5">
        <v>1108</v>
      </c>
      <c r="F64" s="5">
        <v>4271</v>
      </c>
    </row>
    <row r="65" spans="1:6" x14ac:dyDescent="0.25">
      <c r="A65" s="51">
        <v>2008</v>
      </c>
      <c r="B65" s="3">
        <v>204</v>
      </c>
      <c r="C65" s="3">
        <v>437</v>
      </c>
      <c r="D65" s="5">
        <v>2512</v>
      </c>
      <c r="E65" s="5">
        <v>1224</v>
      </c>
      <c r="F65" s="5">
        <v>4378</v>
      </c>
    </row>
    <row r="66" spans="1:6" x14ac:dyDescent="0.25">
      <c r="A66" s="51">
        <v>2009</v>
      </c>
      <c r="B66" s="3">
        <v>240</v>
      </c>
      <c r="C66" s="3">
        <v>452</v>
      </c>
      <c r="D66" s="5">
        <v>2628</v>
      </c>
      <c r="E66" s="5">
        <v>1164</v>
      </c>
      <c r="F66" s="5">
        <v>4484</v>
      </c>
    </row>
    <row r="67" spans="1:6" x14ac:dyDescent="0.25">
      <c r="A67" s="51">
        <v>2010</v>
      </c>
      <c r="B67" s="3">
        <v>236</v>
      </c>
      <c r="C67" s="3">
        <v>391</v>
      </c>
      <c r="D67" s="5">
        <v>2462</v>
      </c>
      <c r="E67" s="5">
        <v>1224</v>
      </c>
      <c r="F67" s="5">
        <v>4312</v>
      </c>
    </row>
    <row r="68" spans="1:6" x14ac:dyDescent="0.25">
      <c r="A68" s="51">
        <v>2011</v>
      </c>
      <c r="B68" s="3">
        <v>225</v>
      </c>
      <c r="C68" s="3">
        <v>418</v>
      </c>
      <c r="D68" s="5">
        <v>2424</v>
      </c>
      <c r="E68" s="5">
        <v>1163</v>
      </c>
      <c r="F68" s="5">
        <v>4230</v>
      </c>
    </row>
    <row r="69" spans="1:6" x14ac:dyDescent="0.25">
      <c r="A69" s="51">
        <v>2012</v>
      </c>
      <c r="B69" s="3">
        <v>265</v>
      </c>
      <c r="C69" s="3">
        <v>453</v>
      </c>
      <c r="D69" s="5">
        <v>2634</v>
      </c>
      <c r="E69" s="5">
        <v>1303</v>
      </c>
      <c r="F69" s="5">
        <v>4655</v>
      </c>
    </row>
    <row r="70" spans="1:6" x14ac:dyDescent="0.25">
      <c r="A70" s="51">
        <v>2013</v>
      </c>
      <c r="B70" s="3">
        <v>253</v>
      </c>
      <c r="C70" s="3">
        <v>412</v>
      </c>
      <c r="D70" s="5">
        <v>2802</v>
      </c>
      <c r="E70" s="5">
        <v>1280</v>
      </c>
      <c r="F70" s="5">
        <v>4748</v>
      </c>
    </row>
    <row r="71" spans="1:6" x14ac:dyDescent="0.25">
      <c r="A71" s="51">
        <v>2014</v>
      </c>
      <c r="B71" s="3">
        <v>254</v>
      </c>
      <c r="C71" s="3">
        <v>423</v>
      </c>
      <c r="D71" s="5">
        <v>2918</v>
      </c>
      <c r="E71" s="5">
        <v>1343</v>
      </c>
      <c r="F71" s="5">
        <v>4938</v>
      </c>
    </row>
    <row r="72" spans="1:6" ht="15.75" thickBot="1" x14ac:dyDescent="0.3">
      <c r="A72" s="52">
        <v>2015</v>
      </c>
      <c r="B72" s="7">
        <v>244</v>
      </c>
      <c r="C72" s="7">
        <v>401</v>
      </c>
      <c r="D72" s="6">
        <v>2716</v>
      </c>
      <c r="E72" s="6">
        <v>1358</v>
      </c>
      <c r="F72" s="6">
        <v>4719</v>
      </c>
    </row>
    <row r="73" spans="1:6" ht="19.5" thickTop="1" x14ac:dyDescent="0.25">
      <c r="A73" s="1"/>
    </row>
    <row r="74" spans="1:6" s="2" customFormat="1" ht="19.5" thickBot="1" x14ac:dyDescent="0.3">
      <c r="A74" s="50" t="s">
        <v>131</v>
      </c>
    </row>
    <row r="75" spans="1:6" ht="15.75" thickTop="1" x14ac:dyDescent="0.25">
      <c r="A75" s="151"/>
      <c r="B75" s="152" t="s">
        <v>10</v>
      </c>
      <c r="C75" s="152" t="s">
        <v>11</v>
      </c>
      <c r="D75" s="152" t="s">
        <v>12</v>
      </c>
      <c r="E75" s="152" t="s">
        <v>13</v>
      </c>
      <c r="F75" s="152" t="s">
        <v>5</v>
      </c>
    </row>
    <row r="76" spans="1:6" x14ac:dyDescent="0.25">
      <c r="A76" s="51">
        <v>1997</v>
      </c>
      <c r="B76" s="5">
        <v>1953</v>
      </c>
      <c r="C76" s="3">
        <v>675</v>
      </c>
      <c r="D76" s="3">
        <v>516</v>
      </c>
      <c r="E76" s="3">
        <v>418</v>
      </c>
      <c r="F76" s="5">
        <v>3563</v>
      </c>
    </row>
    <row r="77" spans="1:6" x14ac:dyDescent="0.25">
      <c r="A77" s="51">
        <v>1998</v>
      </c>
      <c r="B77" s="5">
        <v>2196</v>
      </c>
      <c r="C77" s="3">
        <v>708</v>
      </c>
      <c r="D77" s="3">
        <v>561</v>
      </c>
      <c r="E77" s="3">
        <v>446</v>
      </c>
      <c r="F77" s="5">
        <v>3911</v>
      </c>
    </row>
    <row r="78" spans="1:6" x14ac:dyDescent="0.25">
      <c r="A78" s="51">
        <v>1999</v>
      </c>
      <c r="B78" s="5">
        <v>2271</v>
      </c>
      <c r="C78" s="3">
        <v>673</v>
      </c>
      <c r="D78" s="3">
        <v>591</v>
      </c>
      <c r="E78" s="3">
        <v>486</v>
      </c>
      <c r="F78" s="5">
        <v>4019</v>
      </c>
    </row>
    <row r="79" spans="1:6" x14ac:dyDescent="0.25">
      <c r="A79" s="51">
        <v>2000</v>
      </c>
      <c r="B79" s="5">
        <v>2286</v>
      </c>
      <c r="C79" s="3">
        <v>690</v>
      </c>
      <c r="D79" s="3">
        <v>530</v>
      </c>
      <c r="E79" s="3">
        <v>502</v>
      </c>
      <c r="F79" s="5">
        <v>4008</v>
      </c>
    </row>
    <row r="80" spans="1:6" x14ac:dyDescent="0.25">
      <c r="A80" s="51">
        <v>2001</v>
      </c>
      <c r="B80" s="5">
        <v>2272</v>
      </c>
      <c r="C80" s="3">
        <v>718</v>
      </c>
      <c r="D80" s="3">
        <v>516</v>
      </c>
      <c r="E80" s="3">
        <v>467</v>
      </c>
      <c r="F80" s="5">
        <v>3972</v>
      </c>
    </row>
    <row r="81" spans="1:6" x14ac:dyDescent="0.25">
      <c r="A81" s="51">
        <v>2002</v>
      </c>
      <c r="B81" s="5">
        <v>2500</v>
      </c>
      <c r="C81" s="3">
        <v>728</v>
      </c>
      <c r="D81" s="3">
        <v>519</v>
      </c>
      <c r="E81" s="3">
        <v>459</v>
      </c>
      <c r="F81" s="5">
        <v>4206</v>
      </c>
    </row>
    <row r="82" spans="1:6" x14ac:dyDescent="0.25">
      <c r="A82" s="51">
        <v>2003</v>
      </c>
      <c r="B82" s="5">
        <v>2647</v>
      </c>
      <c r="C82" s="3">
        <v>704</v>
      </c>
      <c r="D82" s="3">
        <v>534</v>
      </c>
      <c r="E82" s="3">
        <v>526</v>
      </c>
      <c r="F82" s="5">
        <v>4412</v>
      </c>
    </row>
    <row r="83" spans="1:6" x14ac:dyDescent="0.25">
      <c r="A83" s="51">
        <v>2004</v>
      </c>
      <c r="B83" s="5">
        <v>2510</v>
      </c>
      <c r="C83" s="3">
        <v>743</v>
      </c>
      <c r="D83" s="3">
        <v>588</v>
      </c>
      <c r="E83" s="3">
        <v>632</v>
      </c>
      <c r="F83" s="5">
        <v>4473</v>
      </c>
    </row>
    <row r="84" spans="1:6" x14ac:dyDescent="0.25">
      <c r="A84" s="51">
        <v>2005</v>
      </c>
      <c r="B84" s="5">
        <v>2716</v>
      </c>
      <c r="C84" s="3">
        <v>688</v>
      </c>
      <c r="D84" s="3">
        <v>544</v>
      </c>
      <c r="E84" s="3">
        <v>557</v>
      </c>
      <c r="F84" s="5">
        <v>4504</v>
      </c>
    </row>
    <row r="85" spans="1:6" x14ac:dyDescent="0.25">
      <c r="A85" s="51">
        <v>2006</v>
      </c>
      <c r="B85" s="5">
        <v>2658</v>
      </c>
      <c r="C85" s="3">
        <v>642</v>
      </c>
      <c r="D85" s="3">
        <v>540</v>
      </c>
      <c r="E85" s="3">
        <v>587</v>
      </c>
      <c r="F85" s="5">
        <v>4427</v>
      </c>
    </row>
    <row r="86" spans="1:6" x14ac:dyDescent="0.25">
      <c r="A86" s="51">
        <v>2007</v>
      </c>
      <c r="B86" s="5">
        <v>2559</v>
      </c>
      <c r="C86" s="3">
        <v>636</v>
      </c>
      <c r="D86" s="3">
        <v>499</v>
      </c>
      <c r="E86" s="3">
        <v>578</v>
      </c>
      <c r="F86" s="5">
        <v>4271</v>
      </c>
    </row>
    <row r="87" spans="1:6" x14ac:dyDescent="0.25">
      <c r="A87" s="51">
        <v>2008</v>
      </c>
      <c r="B87" s="5">
        <v>2777</v>
      </c>
      <c r="C87" s="3">
        <v>564</v>
      </c>
      <c r="D87" s="3">
        <v>472</v>
      </c>
      <c r="E87" s="3">
        <v>564</v>
      </c>
      <c r="F87" s="5">
        <v>4378</v>
      </c>
    </row>
    <row r="88" spans="1:6" x14ac:dyDescent="0.25">
      <c r="A88" s="51">
        <v>2009</v>
      </c>
      <c r="B88" s="5">
        <v>2853</v>
      </c>
      <c r="C88" s="3">
        <v>589</v>
      </c>
      <c r="D88" s="3">
        <v>451</v>
      </c>
      <c r="E88" s="3">
        <v>591</v>
      </c>
      <c r="F88" s="5">
        <v>4484</v>
      </c>
    </row>
    <row r="89" spans="1:6" x14ac:dyDescent="0.25">
      <c r="A89" s="51">
        <v>2010</v>
      </c>
      <c r="B89" s="5">
        <v>2720</v>
      </c>
      <c r="C89" s="3">
        <v>564</v>
      </c>
      <c r="D89" s="3">
        <v>455</v>
      </c>
      <c r="E89" s="3">
        <v>574</v>
      </c>
      <c r="F89" s="5">
        <v>4312</v>
      </c>
    </row>
    <row r="90" spans="1:6" x14ac:dyDescent="0.25">
      <c r="A90" s="51">
        <v>2011</v>
      </c>
      <c r="B90" s="5">
        <v>2655</v>
      </c>
      <c r="C90" s="3">
        <v>539</v>
      </c>
      <c r="D90" s="3">
        <v>464</v>
      </c>
      <c r="E90" s="3">
        <v>572</v>
      </c>
      <c r="F90" s="5">
        <v>4230</v>
      </c>
    </row>
    <row r="91" spans="1:6" x14ac:dyDescent="0.25">
      <c r="A91" s="51">
        <v>2012</v>
      </c>
      <c r="B91" s="5">
        <v>2926</v>
      </c>
      <c r="C91" s="3">
        <v>621</v>
      </c>
      <c r="D91" s="3">
        <v>439</v>
      </c>
      <c r="E91" s="3">
        <v>669</v>
      </c>
      <c r="F91" s="5">
        <v>4655</v>
      </c>
    </row>
    <row r="92" spans="1:6" x14ac:dyDescent="0.25">
      <c r="A92" s="51">
        <v>2013</v>
      </c>
      <c r="B92" s="5">
        <v>3057</v>
      </c>
      <c r="C92" s="3">
        <v>576</v>
      </c>
      <c r="D92" s="3">
        <v>428</v>
      </c>
      <c r="E92" s="3">
        <v>686</v>
      </c>
      <c r="F92" s="5">
        <v>4748</v>
      </c>
    </row>
    <row r="93" spans="1:6" x14ac:dyDescent="0.25">
      <c r="A93" s="51">
        <v>2014</v>
      </c>
      <c r="B93" s="5">
        <v>3262</v>
      </c>
      <c r="C93" s="3">
        <v>605</v>
      </c>
      <c r="D93" s="3">
        <v>394</v>
      </c>
      <c r="E93" s="3">
        <v>678</v>
      </c>
      <c r="F93" s="5">
        <v>4938</v>
      </c>
    </row>
    <row r="94" spans="1:6" ht="15.75" thickBot="1" x14ac:dyDescent="0.3">
      <c r="A94" s="52">
        <v>2015</v>
      </c>
      <c r="B94" s="6">
        <v>2989</v>
      </c>
      <c r="C94" s="7">
        <v>562</v>
      </c>
      <c r="D94" s="7">
        <v>410</v>
      </c>
      <c r="E94" s="7">
        <v>758</v>
      </c>
      <c r="F94" s="6">
        <v>4719</v>
      </c>
    </row>
    <row r="95" spans="1:6" ht="19.5" thickTop="1" x14ac:dyDescent="0.25">
      <c r="A95" s="1"/>
    </row>
    <row r="96" spans="1:6" s="2" customFormat="1" ht="19.5" thickBot="1" x14ac:dyDescent="0.3">
      <c r="A96" s="50" t="s">
        <v>132</v>
      </c>
    </row>
    <row r="97" spans="1:5" ht="26.25" thickTop="1" x14ac:dyDescent="0.25">
      <c r="A97" s="151"/>
      <c r="B97" s="152" t="s">
        <v>14</v>
      </c>
      <c r="C97" s="152" t="s">
        <v>15</v>
      </c>
      <c r="D97" s="152" t="s">
        <v>16</v>
      </c>
      <c r="E97" s="152" t="s">
        <v>5</v>
      </c>
    </row>
    <row r="98" spans="1:5" x14ac:dyDescent="0.25">
      <c r="A98" s="51">
        <v>1997</v>
      </c>
      <c r="B98" s="3">
        <v>606</v>
      </c>
      <c r="C98" s="3">
        <v>641</v>
      </c>
      <c r="D98" s="3">
        <v>434</v>
      </c>
      <c r="E98" s="5">
        <v>1681</v>
      </c>
    </row>
    <row r="99" spans="1:5" x14ac:dyDescent="0.25">
      <c r="A99" s="51">
        <v>1998</v>
      </c>
      <c r="B99" s="3">
        <v>782</v>
      </c>
      <c r="C99" s="3">
        <v>720</v>
      </c>
      <c r="D99" s="3">
        <v>562</v>
      </c>
      <c r="E99" s="5">
        <v>2064</v>
      </c>
    </row>
    <row r="100" spans="1:5" x14ac:dyDescent="0.25">
      <c r="A100" s="51">
        <v>1999</v>
      </c>
      <c r="B100" s="3">
        <v>656</v>
      </c>
      <c r="C100" s="3">
        <v>696</v>
      </c>
      <c r="D100" s="3">
        <v>493</v>
      </c>
      <c r="E100" s="5">
        <v>1845</v>
      </c>
    </row>
    <row r="101" spans="1:5" x14ac:dyDescent="0.25">
      <c r="A101" s="51">
        <v>2000</v>
      </c>
      <c r="B101" s="3">
        <v>777</v>
      </c>
      <c r="C101" s="3">
        <v>758</v>
      </c>
      <c r="D101" s="3">
        <v>437</v>
      </c>
      <c r="E101" s="5">
        <v>1972</v>
      </c>
    </row>
    <row r="102" spans="1:5" x14ac:dyDescent="0.25">
      <c r="A102" s="51">
        <v>2001</v>
      </c>
      <c r="B102" s="3">
        <v>774</v>
      </c>
      <c r="C102" s="3">
        <v>664</v>
      </c>
      <c r="D102" s="3">
        <v>447</v>
      </c>
      <c r="E102" s="5">
        <v>1885</v>
      </c>
    </row>
    <row r="103" spans="1:5" x14ac:dyDescent="0.25">
      <c r="A103" s="51">
        <v>2002</v>
      </c>
      <c r="B103" s="3">
        <v>896</v>
      </c>
      <c r="C103" s="3">
        <v>656</v>
      </c>
      <c r="D103" s="3">
        <v>512</v>
      </c>
      <c r="E103" s="5">
        <v>2064</v>
      </c>
    </row>
    <row r="104" spans="1:5" x14ac:dyDescent="0.25">
      <c r="A104" s="51">
        <v>2003</v>
      </c>
      <c r="B104" s="3">
        <v>874</v>
      </c>
      <c r="C104" s="3">
        <v>722</v>
      </c>
      <c r="D104" s="3">
        <v>471</v>
      </c>
      <c r="E104" s="5">
        <v>2066</v>
      </c>
    </row>
    <row r="105" spans="1:5" x14ac:dyDescent="0.25">
      <c r="A105" s="51">
        <v>2004</v>
      </c>
      <c r="B105" s="3">
        <v>893</v>
      </c>
      <c r="C105" s="3">
        <v>836</v>
      </c>
      <c r="D105" s="3">
        <v>514</v>
      </c>
      <c r="E105" s="5">
        <v>2244</v>
      </c>
    </row>
    <row r="106" spans="1:5" x14ac:dyDescent="0.25">
      <c r="A106" s="51">
        <v>2005</v>
      </c>
      <c r="B106" s="5">
        <v>1013</v>
      </c>
      <c r="C106" s="3">
        <v>676</v>
      </c>
      <c r="D106" s="3">
        <v>515</v>
      </c>
      <c r="E106" s="5">
        <v>2204</v>
      </c>
    </row>
    <row r="107" spans="1:5" x14ac:dyDescent="0.25">
      <c r="A107" s="51">
        <v>2006</v>
      </c>
      <c r="B107" s="5">
        <v>1111</v>
      </c>
      <c r="C107" s="3">
        <v>724</v>
      </c>
      <c r="D107" s="3">
        <v>413</v>
      </c>
      <c r="E107" s="5">
        <v>2248</v>
      </c>
    </row>
    <row r="108" spans="1:5" x14ac:dyDescent="0.25">
      <c r="A108" s="51">
        <v>2007</v>
      </c>
      <c r="B108" s="5">
        <v>1146</v>
      </c>
      <c r="C108" s="3">
        <v>809</v>
      </c>
      <c r="D108" s="3">
        <v>478</v>
      </c>
      <c r="E108" s="5">
        <v>2433</v>
      </c>
    </row>
    <row r="109" spans="1:5" x14ac:dyDescent="0.25">
      <c r="A109" s="51">
        <v>2008</v>
      </c>
      <c r="B109" s="5">
        <v>1216</v>
      </c>
      <c r="C109" s="3">
        <v>822</v>
      </c>
      <c r="D109" s="3">
        <v>450</v>
      </c>
      <c r="E109" s="5">
        <v>2487</v>
      </c>
    </row>
    <row r="110" spans="1:5" x14ac:dyDescent="0.25">
      <c r="A110" s="51">
        <v>2009</v>
      </c>
      <c r="B110" s="5">
        <v>1281</v>
      </c>
      <c r="C110" s="3">
        <v>836</v>
      </c>
      <c r="D110" s="3">
        <v>495</v>
      </c>
      <c r="E110" s="5">
        <v>2612</v>
      </c>
    </row>
    <row r="111" spans="1:5" x14ac:dyDescent="0.25">
      <c r="A111" s="51">
        <v>2010</v>
      </c>
      <c r="B111" s="5">
        <v>1534</v>
      </c>
      <c r="C111" s="3">
        <v>733</v>
      </c>
      <c r="D111" s="3">
        <v>246</v>
      </c>
      <c r="E111" s="5">
        <v>2514</v>
      </c>
    </row>
    <row r="112" spans="1:5" x14ac:dyDescent="0.25">
      <c r="A112" s="51">
        <v>2011</v>
      </c>
      <c r="B112" s="5">
        <v>1429</v>
      </c>
      <c r="C112" s="3">
        <v>670</v>
      </c>
      <c r="D112" s="3">
        <v>220</v>
      </c>
      <c r="E112" s="5">
        <v>2320</v>
      </c>
    </row>
    <row r="113" spans="1:5" x14ac:dyDescent="0.25">
      <c r="A113" s="51">
        <v>2012</v>
      </c>
      <c r="B113" s="5">
        <v>1683</v>
      </c>
      <c r="C113" s="3">
        <v>742</v>
      </c>
      <c r="D113" s="3">
        <v>248</v>
      </c>
      <c r="E113" s="5">
        <v>2673</v>
      </c>
    </row>
    <row r="114" spans="1:5" x14ac:dyDescent="0.25">
      <c r="A114" s="51">
        <v>2013</v>
      </c>
      <c r="B114" s="5">
        <v>1581</v>
      </c>
      <c r="C114" s="3">
        <v>866</v>
      </c>
      <c r="D114" s="3">
        <v>240</v>
      </c>
      <c r="E114" s="5">
        <v>2687</v>
      </c>
    </row>
    <row r="115" spans="1:5" x14ac:dyDescent="0.25">
      <c r="A115" s="51">
        <v>2014</v>
      </c>
      <c r="B115" s="5">
        <v>1759</v>
      </c>
      <c r="C115" s="3">
        <v>833</v>
      </c>
      <c r="D115" s="3">
        <v>289</v>
      </c>
      <c r="E115" s="5">
        <v>2881</v>
      </c>
    </row>
    <row r="116" spans="1:5" ht="15.75" thickBot="1" x14ac:dyDescent="0.3">
      <c r="A116" s="52">
        <v>2015</v>
      </c>
      <c r="B116" s="6">
        <v>1417</v>
      </c>
      <c r="C116" s="7">
        <v>868</v>
      </c>
      <c r="D116" s="7">
        <v>408</v>
      </c>
      <c r="E116" s="6">
        <v>2692</v>
      </c>
    </row>
    <row r="117" spans="1:5" ht="15.75" thickTop="1" x14ac:dyDescent="0.25">
      <c r="A117" s="55"/>
    </row>
    <row r="118" spans="1:5" s="2" customFormat="1" ht="19.5" thickBot="1" x14ac:dyDescent="0.3">
      <c r="A118" s="50" t="s">
        <v>133</v>
      </c>
    </row>
    <row r="119" spans="1:5" ht="26.25" thickTop="1" x14ac:dyDescent="0.25">
      <c r="A119" s="151"/>
      <c r="B119" s="152" t="s">
        <v>14</v>
      </c>
      <c r="C119" s="152" t="s">
        <v>15</v>
      </c>
      <c r="D119" s="152" t="s">
        <v>16</v>
      </c>
      <c r="E119" s="152" t="s">
        <v>5</v>
      </c>
    </row>
    <row r="120" spans="1:5" x14ac:dyDescent="0.25">
      <c r="A120" s="51">
        <v>1997</v>
      </c>
      <c r="B120" s="3">
        <v>938</v>
      </c>
      <c r="C120" s="5">
        <v>1083</v>
      </c>
      <c r="D120" s="5">
        <v>1019</v>
      </c>
      <c r="E120" s="5">
        <v>3040</v>
      </c>
    </row>
    <row r="121" spans="1:5" x14ac:dyDescent="0.25">
      <c r="A121" s="51">
        <v>1998</v>
      </c>
      <c r="B121" s="5">
        <v>1051</v>
      </c>
      <c r="C121" s="5">
        <v>1103</v>
      </c>
      <c r="D121" s="5">
        <v>1115</v>
      </c>
      <c r="E121" s="5">
        <v>3269</v>
      </c>
    </row>
    <row r="122" spans="1:5" x14ac:dyDescent="0.25">
      <c r="A122" s="51">
        <v>1999</v>
      </c>
      <c r="B122" s="3">
        <v>774</v>
      </c>
      <c r="C122" s="3">
        <v>944</v>
      </c>
      <c r="D122" s="3">
        <v>973</v>
      </c>
      <c r="E122" s="5">
        <v>2692</v>
      </c>
    </row>
    <row r="123" spans="1:5" x14ac:dyDescent="0.25">
      <c r="A123" s="51">
        <v>2000</v>
      </c>
      <c r="B123" s="3">
        <v>798</v>
      </c>
      <c r="C123" s="3">
        <v>988</v>
      </c>
      <c r="D123" s="3">
        <v>921</v>
      </c>
      <c r="E123" s="5">
        <v>2707</v>
      </c>
    </row>
    <row r="124" spans="1:5" x14ac:dyDescent="0.25">
      <c r="A124" s="51">
        <v>2001</v>
      </c>
      <c r="B124" s="3">
        <v>889</v>
      </c>
      <c r="C124" s="3">
        <v>948</v>
      </c>
      <c r="D124" s="3">
        <v>860</v>
      </c>
      <c r="E124" s="5">
        <v>2697</v>
      </c>
    </row>
    <row r="125" spans="1:5" x14ac:dyDescent="0.25">
      <c r="A125" s="51">
        <v>2002</v>
      </c>
      <c r="B125" s="3">
        <v>923</v>
      </c>
      <c r="C125" s="3">
        <v>891</v>
      </c>
      <c r="D125" s="3">
        <v>949</v>
      </c>
      <c r="E125" s="5">
        <v>2763</v>
      </c>
    </row>
    <row r="126" spans="1:5" x14ac:dyDescent="0.25">
      <c r="A126" s="51">
        <v>2003</v>
      </c>
      <c r="B126" s="3">
        <v>901</v>
      </c>
      <c r="C126" s="3">
        <v>988</v>
      </c>
      <c r="D126" s="3">
        <v>860</v>
      </c>
      <c r="E126" s="5">
        <v>2749</v>
      </c>
    </row>
    <row r="127" spans="1:5" x14ac:dyDescent="0.25">
      <c r="A127" s="51">
        <v>2004</v>
      </c>
      <c r="B127" s="5">
        <v>1048</v>
      </c>
      <c r="C127" s="5">
        <v>1237</v>
      </c>
      <c r="D127" s="5">
        <v>1043</v>
      </c>
      <c r="E127" s="5">
        <v>3329</v>
      </c>
    </row>
    <row r="128" spans="1:5" x14ac:dyDescent="0.25">
      <c r="A128" s="51">
        <v>2005</v>
      </c>
      <c r="B128" s="5">
        <v>1181</v>
      </c>
      <c r="C128" s="5">
        <v>1080</v>
      </c>
      <c r="D128" s="3">
        <v>948</v>
      </c>
      <c r="E128" s="5">
        <v>3209</v>
      </c>
    </row>
    <row r="129" spans="1:6" x14ac:dyDescent="0.25">
      <c r="A129" s="51">
        <v>2006</v>
      </c>
      <c r="B129" s="5">
        <v>1394</v>
      </c>
      <c r="C129" s="5">
        <v>1192</v>
      </c>
      <c r="D129" s="3">
        <v>905</v>
      </c>
      <c r="E129" s="5">
        <v>3492</v>
      </c>
    </row>
    <row r="130" spans="1:6" x14ac:dyDescent="0.25">
      <c r="A130" s="51">
        <v>2007</v>
      </c>
      <c r="B130" s="5">
        <v>1810</v>
      </c>
      <c r="C130" s="5">
        <v>1527</v>
      </c>
      <c r="D130" s="5">
        <v>1008</v>
      </c>
      <c r="E130" s="5">
        <v>4345</v>
      </c>
    </row>
    <row r="131" spans="1:6" x14ac:dyDescent="0.25">
      <c r="A131" s="51">
        <v>2008</v>
      </c>
      <c r="B131" s="5">
        <v>2407</v>
      </c>
      <c r="C131" s="5">
        <v>1858</v>
      </c>
      <c r="D131" s="5">
        <v>1244</v>
      </c>
      <c r="E131" s="5">
        <v>5509</v>
      </c>
    </row>
    <row r="132" spans="1:6" x14ac:dyDescent="0.25">
      <c r="A132" s="51">
        <v>2009</v>
      </c>
      <c r="B132" s="5">
        <v>1953</v>
      </c>
      <c r="C132" s="5">
        <v>1570</v>
      </c>
      <c r="D132" s="5">
        <v>1188</v>
      </c>
      <c r="E132" s="5">
        <v>4711</v>
      </c>
    </row>
    <row r="133" spans="1:6" x14ac:dyDescent="0.25">
      <c r="A133" s="51">
        <v>2010</v>
      </c>
      <c r="B133" s="5">
        <v>2483</v>
      </c>
      <c r="C133" s="5">
        <v>1525</v>
      </c>
      <c r="D133" s="3">
        <v>957</v>
      </c>
      <c r="E133" s="5">
        <v>4965</v>
      </c>
    </row>
    <row r="134" spans="1:6" x14ac:dyDescent="0.25">
      <c r="A134" s="51">
        <v>2011</v>
      </c>
      <c r="B134" s="5">
        <v>3052</v>
      </c>
      <c r="C134" s="5">
        <v>1819</v>
      </c>
      <c r="D134" s="3">
        <v>991</v>
      </c>
      <c r="E134" s="5">
        <v>5863</v>
      </c>
    </row>
    <row r="135" spans="1:6" x14ac:dyDescent="0.25">
      <c r="A135" s="51">
        <v>2012</v>
      </c>
      <c r="B135" s="5">
        <v>4190</v>
      </c>
      <c r="C135" s="5">
        <v>2174</v>
      </c>
      <c r="D135" s="5">
        <v>1108</v>
      </c>
      <c r="E135" s="5">
        <v>7472</v>
      </c>
    </row>
    <row r="136" spans="1:6" x14ac:dyDescent="0.25">
      <c r="A136" s="51">
        <v>2013</v>
      </c>
      <c r="B136" s="5">
        <v>3559</v>
      </c>
      <c r="C136" s="5">
        <v>2221</v>
      </c>
      <c r="D136" s="3">
        <v>814</v>
      </c>
      <c r="E136" s="5">
        <v>6593</v>
      </c>
    </row>
    <row r="137" spans="1:6" x14ac:dyDescent="0.25">
      <c r="A137" s="51">
        <v>2014</v>
      </c>
      <c r="B137" s="5">
        <v>3199</v>
      </c>
      <c r="C137" s="5">
        <v>1795</v>
      </c>
      <c r="D137" s="3">
        <v>796</v>
      </c>
      <c r="E137" s="5">
        <v>5790</v>
      </c>
    </row>
    <row r="138" spans="1:6" ht="15.75" thickBot="1" x14ac:dyDescent="0.3">
      <c r="A138" s="52">
        <v>2015</v>
      </c>
      <c r="B138" s="6">
        <v>2247</v>
      </c>
      <c r="C138" s="6">
        <v>1597</v>
      </c>
      <c r="D138" s="7">
        <v>904</v>
      </c>
      <c r="E138" s="6">
        <v>4748</v>
      </c>
    </row>
    <row r="139" spans="1:6" ht="15.75" thickTop="1" x14ac:dyDescent="0.25">
      <c r="A139" s="55"/>
    </row>
    <row r="140" spans="1:6" s="8" customFormat="1" ht="19.5" thickBot="1" x14ac:dyDescent="0.3">
      <c r="A140" s="50" t="s">
        <v>134</v>
      </c>
    </row>
    <row r="141" spans="1:6" ht="15.75" thickTop="1" x14ac:dyDescent="0.25">
      <c r="A141" s="151"/>
      <c r="B141" s="152" t="s">
        <v>6</v>
      </c>
      <c r="C141" s="152" t="s">
        <v>7</v>
      </c>
      <c r="D141" s="152" t="s">
        <v>8</v>
      </c>
      <c r="E141" s="152" t="s">
        <v>9</v>
      </c>
      <c r="F141" s="152" t="s">
        <v>5</v>
      </c>
    </row>
    <row r="142" spans="1:6" x14ac:dyDescent="0.25">
      <c r="A142" s="51">
        <v>1997</v>
      </c>
      <c r="B142" s="3">
        <v>113</v>
      </c>
      <c r="C142" s="3">
        <v>160</v>
      </c>
      <c r="D142" s="9">
        <v>909</v>
      </c>
      <c r="E142" s="3">
        <v>499</v>
      </c>
      <c r="F142" s="5">
        <v>1681</v>
      </c>
    </row>
    <row r="143" spans="1:6" x14ac:dyDescent="0.25">
      <c r="A143" s="51">
        <v>1998</v>
      </c>
      <c r="B143" s="3">
        <v>112</v>
      </c>
      <c r="C143" s="3">
        <v>173</v>
      </c>
      <c r="D143" s="10">
        <v>1170</v>
      </c>
      <c r="E143" s="3">
        <v>610</v>
      </c>
      <c r="F143" s="5">
        <v>2064</v>
      </c>
    </row>
    <row r="144" spans="1:6" x14ac:dyDescent="0.25">
      <c r="A144" s="51">
        <v>1999</v>
      </c>
      <c r="B144" s="3">
        <v>124</v>
      </c>
      <c r="C144" s="3">
        <v>155</v>
      </c>
      <c r="D144" s="10">
        <v>1050</v>
      </c>
      <c r="E144" s="3">
        <v>515</v>
      </c>
      <c r="F144" s="5">
        <v>1845</v>
      </c>
    </row>
    <row r="145" spans="1:6" x14ac:dyDescent="0.25">
      <c r="A145" s="51">
        <v>2000</v>
      </c>
      <c r="B145" s="3">
        <v>101</v>
      </c>
      <c r="C145" s="3">
        <v>142</v>
      </c>
      <c r="D145" s="10">
        <v>1160</v>
      </c>
      <c r="E145" s="3">
        <v>569</v>
      </c>
      <c r="F145" s="5">
        <v>1972</v>
      </c>
    </row>
    <row r="146" spans="1:6" x14ac:dyDescent="0.25">
      <c r="A146" s="51">
        <v>2001</v>
      </c>
      <c r="B146" s="3">
        <v>122</v>
      </c>
      <c r="C146" s="3">
        <v>146</v>
      </c>
      <c r="D146" s="10">
        <v>1086</v>
      </c>
      <c r="E146" s="3">
        <v>531</v>
      </c>
      <c r="F146" s="5">
        <v>1885</v>
      </c>
    </row>
    <row r="147" spans="1:6" x14ac:dyDescent="0.25">
      <c r="A147" s="51">
        <v>2002</v>
      </c>
      <c r="B147" s="3">
        <v>148</v>
      </c>
      <c r="C147" s="3">
        <v>166</v>
      </c>
      <c r="D147" s="10">
        <v>1260</v>
      </c>
      <c r="E147" s="3">
        <v>490</v>
      </c>
      <c r="F147" s="5">
        <v>2064</v>
      </c>
    </row>
    <row r="148" spans="1:6" x14ac:dyDescent="0.25">
      <c r="A148" s="51">
        <v>2003</v>
      </c>
      <c r="B148" s="3">
        <v>123</v>
      </c>
      <c r="C148" s="3">
        <v>140</v>
      </c>
      <c r="D148" s="10">
        <v>1263</v>
      </c>
      <c r="E148" s="3">
        <v>540</v>
      </c>
      <c r="F148" s="5">
        <v>2066</v>
      </c>
    </row>
    <row r="149" spans="1:6" x14ac:dyDescent="0.25">
      <c r="A149" s="51">
        <v>2004</v>
      </c>
      <c r="B149" s="3">
        <v>122</v>
      </c>
      <c r="C149" s="3">
        <v>189</v>
      </c>
      <c r="D149" s="10">
        <v>1357</v>
      </c>
      <c r="E149" s="3">
        <v>576</v>
      </c>
      <c r="F149" s="5">
        <v>2244</v>
      </c>
    </row>
    <row r="150" spans="1:6" x14ac:dyDescent="0.25">
      <c r="A150" s="51">
        <v>2005</v>
      </c>
      <c r="B150" s="3">
        <v>104</v>
      </c>
      <c r="C150" s="3">
        <v>148</v>
      </c>
      <c r="D150" s="10">
        <v>1403</v>
      </c>
      <c r="E150" s="3">
        <v>549</v>
      </c>
      <c r="F150" s="5">
        <v>2204</v>
      </c>
    </row>
    <row r="151" spans="1:6" x14ac:dyDescent="0.25">
      <c r="A151" s="51">
        <v>2006</v>
      </c>
      <c r="B151" s="3">
        <v>105</v>
      </c>
      <c r="C151" s="3">
        <v>157</v>
      </c>
      <c r="D151" s="10">
        <v>1504</v>
      </c>
      <c r="E151" s="3">
        <v>482</v>
      </c>
      <c r="F151" s="5">
        <v>2248</v>
      </c>
    </row>
    <row r="152" spans="1:6" x14ac:dyDescent="0.25">
      <c r="A152" s="51">
        <v>2007</v>
      </c>
      <c r="B152" s="3">
        <v>121</v>
      </c>
      <c r="C152" s="3">
        <v>143</v>
      </c>
      <c r="D152" s="10">
        <v>1656</v>
      </c>
      <c r="E152" s="3">
        <v>513</v>
      </c>
      <c r="F152" s="5">
        <v>2433</v>
      </c>
    </row>
    <row r="153" spans="1:6" x14ac:dyDescent="0.25">
      <c r="A153" s="51">
        <v>2008</v>
      </c>
      <c r="B153" s="3">
        <v>104</v>
      </c>
      <c r="C153" s="3">
        <v>151</v>
      </c>
      <c r="D153" s="10">
        <v>1628</v>
      </c>
      <c r="E153" s="3">
        <v>604</v>
      </c>
      <c r="F153" s="5">
        <v>2487</v>
      </c>
    </row>
    <row r="154" spans="1:6" x14ac:dyDescent="0.25">
      <c r="A154" s="51">
        <v>2009</v>
      </c>
      <c r="B154" s="3">
        <v>133</v>
      </c>
      <c r="C154" s="3">
        <v>149</v>
      </c>
      <c r="D154" s="10">
        <v>1790</v>
      </c>
      <c r="E154" s="3">
        <v>540</v>
      </c>
      <c r="F154" s="5">
        <v>2612</v>
      </c>
    </row>
    <row r="155" spans="1:6" x14ac:dyDescent="0.25">
      <c r="A155" s="51">
        <v>2010</v>
      </c>
      <c r="B155" s="3">
        <v>125</v>
      </c>
      <c r="C155" s="3">
        <v>137</v>
      </c>
      <c r="D155" s="10">
        <v>1696</v>
      </c>
      <c r="E155" s="3">
        <v>555</v>
      </c>
      <c r="F155" s="5">
        <v>2514</v>
      </c>
    </row>
    <row r="156" spans="1:6" x14ac:dyDescent="0.25">
      <c r="A156" s="51">
        <v>2011</v>
      </c>
      <c r="B156" s="3">
        <v>116</v>
      </c>
      <c r="C156" s="3">
        <v>157</v>
      </c>
      <c r="D156" s="10">
        <v>1526</v>
      </c>
      <c r="E156" s="3">
        <v>522</v>
      </c>
      <c r="F156" s="5">
        <v>2320</v>
      </c>
    </row>
    <row r="157" spans="1:6" x14ac:dyDescent="0.25">
      <c r="A157" s="51">
        <v>2012</v>
      </c>
      <c r="B157" s="3">
        <v>139</v>
      </c>
      <c r="C157" s="3">
        <v>163</v>
      </c>
      <c r="D157" s="10">
        <v>1762</v>
      </c>
      <c r="E157" s="3">
        <v>610</v>
      </c>
      <c r="F157" s="5">
        <v>2673</v>
      </c>
    </row>
    <row r="158" spans="1:6" x14ac:dyDescent="0.25">
      <c r="A158" s="51">
        <v>2013</v>
      </c>
      <c r="B158" s="3">
        <v>136</v>
      </c>
      <c r="C158" s="3">
        <v>153</v>
      </c>
      <c r="D158" s="10">
        <v>1842</v>
      </c>
      <c r="E158" s="3">
        <v>556</v>
      </c>
      <c r="F158" s="5">
        <v>2687</v>
      </c>
    </row>
    <row r="159" spans="1:6" x14ac:dyDescent="0.25">
      <c r="A159" s="51">
        <v>2014</v>
      </c>
      <c r="B159" s="3">
        <v>124</v>
      </c>
      <c r="C159" s="3">
        <v>159</v>
      </c>
      <c r="D159" s="10">
        <v>2003</v>
      </c>
      <c r="E159" s="3">
        <v>595</v>
      </c>
      <c r="F159" s="5">
        <v>2881</v>
      </c>
    </row>
    <row r="160" spans="1:6" ht="15.75" thickBot="1" x14ac:dyDescent="0.3">
      <c r="A160" s="52">
        <v>2015</v>
      </c>
      <c r="B160" s="7">
        <v>118</v>
      </c>
      <c r="C160" s="7">
        <v>135</v>
      </c>
      <c r="D160" s="11">
        <v>1828</v>
      </c>
      <c r="E160" s="7">
        <v>611</v>
      </c>
      <c r="F160" s="6">
        <v>2692</v>
      </c>
    </row>
    <row r="161" spans="1:6" ht="15.75" thickTop="1" x14ac:dyDescent="0.25">
      <c r="A161" s="55"/>
    </row>
    <row r="162" spans="1:6" s="2" customFormat="1" ht="19.5" thickBot="1" x14ac:dyDescent="0.3">
      <c r="A162" s="50" t="s">
        <v>135</v>
      </c>
    </row>
    <row r="163" spans="1:6" ht="15.75" thickTop="1" x14ac:dyDescent="0.25">
      <c r="A163" s="151"/>
      <c r="B163" s="152" t="s">
        <v>6</v>
      </c>
      <c r="C163" s="152" t="s">
        <v>7</v>
      </c>
      <c r="D163" s="152" t="s">
        <v>8</v>
      </c>
      <c r="E163" s="152" t="s">
        <v>9</v>
      </c>
      <c r="F163" s="152" t="s">
        <v>5</v>
      </c>
    </row>
    <row r="164" spans="1:6" x14ac:dyDescent="0.25">
      <c r="A164" s="51">
        <v>1997</v>
      </c>
      <c r="B164" s="3">
        <v>248</v>
      </c>
      <c r="C164" s="3">
        <v>630</v>
      </c>
      <c r="D164" s="10">
        <v>1137</v>
      </c>
      <c r="E164" s="5">
        <v>1025</v>
      </c>
      <c r="F164" s="5">
        <v>3040</v>
      </c>
    </row>
    <row r="165" spans="1:6" x14ac:dyDescent="0.25">
      <c r="A165" s="51">
        <v>1998</v>
      </c>
      <c r="B165" s="3">
        <v>228</v>
      </c>
      <c r="C165" s="3">
        <v>629</v>
      </c>
      <c r="D165" s="10">
        <v>1303</v>
      </c>
      <c r="E165" s="5">
        <v>1108</v>
      </c>
      <c r="F165" s="5">
        <v>3269</v>
      </c>
    </row>
    <row r="166" spans="1:6" x14ac:dyDescent="0.25">
      <c r="A166" s="51">
        <v>1999</v>
      </c>
      <c r="B166" s="3">
        <v>237</v>
      </c>
      <c r="C166" s="3">
        <v>686</v>
      </c>
      <c r="D166" s="9">
        <v>906</v>
      </c>
      <c r="E166" s="3">
        <v>862</v>
      </c>
      <c r="F166" s="5">
        <v>2692</v>
      </c>
    </row>
    <row r="167" spans="1:6" x14ac:dyDescent="0.25">
      <c r="A167" s="51">
        <v>2000</v>
      </c>
      <c r="B167" s="3">
        <v>234</v>
      </c>
      <c r="C167" s="3">
        <v>669</v>
      </c>
      <c r="D167" s="9">
        <v>799</v>
      </c>
      <c r="E167" s="5">
        <v>1005</v>
      </c>
      <c r="F167" s="5">
        <v>2707</v>
      </c>
    </row>
    <row r="168" spans="1:6" x14ac:dyDescent="0.25">
      <c r="A168" s="51">
        <v>2001</v>
      </c>
      <c r="B168" s="3">
        <v>303</v>
      </c>
      <c r="C168" s="3">
        <v>553</v>
      </c>
      <c r="D168" s="9">
        <v>931</v>
      </c>
      <c r="E168" s="3">
        <v>909</v>
      </c>
      <c r="F168" s="5">
        <v>2697</v>
      </c>
    </row>
    <row r="169" spans="1:6" x14ac:dyDescent="0.25">
      <c r="A169" s="51">
        <v>2002</v>
      </c>
      <c r="B169" s="3">
        <v>265</v>
      </c>
      <c r="C169" s="3">
        <v>577</v>
      </c>
      <c r="D169" s="10">
        <v>1024</v>
      </c>
      <c r="E169" s="3">
        <v>897</v>
      </c>
      <c r="F169" s="5">
        <v>2763</v>
      </c>
    </row>
    <row r="170" spans="1:6" x14ac:dyDescent="0.25">
      <c r="A170" s="51">
        <v>2003</v>
      </c>
      <c r="B170" s="3">
        <v>232</v>
      </c>
      <c r="C170" s="3">
        <v>547</v>
      </c>
      <c r="D170" s="9">
        <v>960</v>
      </c>
      <c r="E170" s="5">
        <v>1010</v>
      </c>
      <c r="F170" s="5">
        <v>2749</v>
      </c>
    </row>
    <row r="171" spans="1:6" x14ac:dyDescent="0.25">
      <c r="A171" s="51">
        <v>2004</v>
      </c>
      <c r="B171" s="3">
        <v>266</v>
      </c>
      <c r="C171" s="3">
        <v>747</v>
      </c>
      <c r="D171" s="10">
        <v>1206</v>
      </c>
      <c r="E171" s="5">
        <v>1110</v>
      </c>
      <c r="F171" s="5">
        <v>3329</v>
      </c>
    </row>
    <row r="172" spans="1:6" x14ac:dyDescent="0.25">
      <c r="A172" s="51">
        <v>2005</v>
      </c>
      <c r="B172" s="3">
        <v>254</v>
      </c>
      <c r="C172" s="3">
        <v>585</v>
      </c>
      <c r="D172" s="10">
        <v>1278</v>
      </c>
      <c r="E172" s="5">
        <v>1091</v>
      </c>
      <c r="F172" s="5">
        <v>3209</v>
      </c>
    </row>
    <row r="173" spans="1:6" x14ac:dyDescent="0.25">
      <c r="A173" s="51">
        <v>2006</v>
      </c>
      <c r="B173" s="3">
        <v>281</v>
      </c>
      <c r="C173" s="3">
        <v>651</v>
      </c>
      <c r="D173" s="10">
        <v>1487</v>
      </c>
      <c r="E173" s="5">
        <v>1073</v>
      </c>
      <c r="F173" s="5">
        <v>3492</v>
      </c>
    </row>
    <row r="174" spans="1:6" x14ac:dyDescent="0.25">
      <c r="A174" s="51">
        <v>2007</v>
      </c>
      <c r="B174" s="3">
        <v>236</v>
      </c>
      <c r="C174" s="3">
        <v>657</v>
      </c>
      <c r="D174" s="10">
        <v>2210</v>
      </c>
      <c r="E174" s="5">
        <v>1242</v>
      </c>
      <c r="F174" s="5">
        <v>4345</v>
      </c>
    </row>
    <row r="175" spans="1:6" x14ac:dyDescent="0.25">
      <c r="A175" s="51">
        <v>2008</v>
      </c>
      <c r="B175" s="3">
        <v>259</v>
      </c>
      <c r="C175" s="3">
        <v>798</v>
      </c>
      <c r="D175" s="10">
        <v>2848</v>
      </c>
      <c r="E175" s="5">
        <v>1604</v>
      </c>
      <c r="F175" s="5">
        <v>5509</v>
      </c>
    </row>
    <row r="176" spans="1:6" x14ac:dyDescent="0.25">
      <c r="A176" s="51">
        <v>2009</v>
      </c>
      <c r="B176" s="3">
        <v>353</v>
      </c>
      <c r="C176" s="3">
        <v>802</v>
      </c>
      <c r="D176" s="10">
        <v>2194</v>
      </c>
      <c r="E176" s="5">
        <v>1362</v>
      </c>
      <c r="F176" s="5">
        <v>4711</v>
      </c>
    </row>
    <row r="177" spans="1:6" x14ac:dyDescent="0.25">
      <c r="A177" s="51">
        <v>2010</v>
      </c>
      <c r="B177" s="3">
        <v>333</v>
      </c>
      <c r="C177" s="3">
        <v>853</v>
      </c>
      <c r="D177" s="10">
        <v>2230</v>
      </c>
      <c r="E177" s="5">
        <v>1548</v>
      </c>
      <c r="F177" s="5">
        <v>4965</v>
      </c>
    </row>
    <row r="178" spans="1:6" x14ac:dyDescent="0.25">
      <c r="A178" s="51">
        <v>2011</v>
      </c>
      <c r="B178" s="3">
        <v>352</v>
      </c>
      <c r="C178" s="5">
        <v>1013</v>
      </c>
      <c r="D178" s="10">
        <v>2639</v>
      </c>
      <c r="E178" s="5">
        <v>1859</v>
      </c>
      <c r="F178" s="5">
        <v>5863</v>
      </c>
    </row>
    <row r="179" spans="1:6" x14ac:dyDescent="0.25">
      <c r="A179" s="51">
        <v>2012</v>
      </c>
      <c r="B179" s="3">
        <v>490</v>
      </c>
      <c r="C179" s="5">
        <v>1114</v>
      </c>
      <c r="D179" s="10">
        <v>3806</v>
      </c>
      <c r="E179" s="5">
        <v>2061</v>
      </c>
      <c r="F179" s="5">
        <v>7472</v>
      </c>
    </row>
    <row r="180" spans="1:6" x14ac:dyDescent="0.25">
      <c r="A180" s="51">
        <v>2013</v>
      </c>
      <c r="B180" s="3">
        <v>341</v>
      </c>
      <c r="C180" s="3">
        <v>762</v>
      </c>
      <c r="D180" s="10">
        <v>3774</v>
      </c>
      <c r="E180" s="5">
        <v>1716</v>
      </c>
      <c r="F180" s="5">
        <v>6593</v>
      </c>
    </row>
    <row r="181" spans="1:6" x14ac:dyDescent="0.25">
      <c r="A181" s="51">
        <v>2014</v>
      </c>
      <c r="B181" s="3">
        <v>356</v>
      </c>
      <c r="C181" s="3">
        <v>748</v>
      </c>
      <c r="D181" s="10">
        <v>2972</v>
      </c>
      <c r="E181" s="5">
        <v>1715</v>
      </c>
      <c r="F181" s="5">
        <v>5790</v>
      </c>
    </row>
    <row r="182" spans="1:6" ht="15.75" thickBot="1" x14ac:dyDescent="0.3">
      <c r="A182" s="52">
        <v>2015</v>
      </c>
      <c r="B182" s="7">
        <v>357</v>
      </c>
      <c r="C182" s="7">
        <v>598</v>
      </c>
      <c r="D182" s="11">
        <v>2269</v>
      </c>
      <c r="E182" s="6">
        <v>1525</v>
      </c>
      <c r="F182" s="6">
        <v>4748</v>
      </c>
    </row>
    <row r="183" spans="1:6" ht="15.75" thickTop="1" x14ac:dyDescent="0.25">
      <c r="A183" s="55"/>
    </row>
    <row r="184" spans="1:6" s="2" customFormat="1" ht="19.5" thickBot="1" x14ac:dyDescent="0.3">
      <c r="A184" s="50" t="s">
        <v>136</v>
      </c>
    </row>
    <row r="185" spans="1:6" ht="15.75" thickTop="1" x14ac:dyDescent="0.25">
      <c r="A185" s="151"/>
      <c r="B185" s="152" t="s">
        <v>11</v>
      </c>
      <c r="C185" s="152" t="s">
        <v>17</v>
      </c>
      <c r="D185" s="152" t="s">
        <v>10</v>
      </c>
      <c r="E185" s="152" t="s">
        <v>13</v>
      </c>
      <c r="F185" s="152" t="s">
        <v>5</v>
      </c>
    </row>
    <row r="186" spans="1:6" x14ac:dyDescent="0.25">
      <c r="A186" s="51">
        <v>1997</v>
      </c>
      <c r="B186" s="3">
        <v>226</v>
      </c>
      <c r="C186" s="3">
        <v>299</v>
      </c>
      <c r="D186" s="9">
        <v>971</v>
      </c>
      <c r="E186" s="3">
        <v>185</v>
      </c>
      <c r="F186" s="5">
        <v>1681</v>
      </c>
    </row>
    <row r="187" spans="1:6" x14ac:dyDescent="0.25">
      <c r="A187" s="51">
        <v>1998</v>
      </c>
      <c r="B187" s="3">
        <v>252</v>
      </c>
      <c r="C187" s="3">
        <v>324</v>
      </c>
      <c r="D187" s="10">
        <v>1269</v>
      </c>
      <c r="E187" s="3">
        <v>220</v>
      </c>
      <c r="F187" s="5">
        <v>2064</v>
      </c>
    </row>
    <row r="188" spans="1:6" x14ac:dyDescent="0.25">
      <c r="A188" s="51">
        <v>1999</v>
      </c>
      <c r="B188" s="3">
        <v>219</v>
      </c>
      <c r="C188" s="3">
        <v>338</v>
      </c>
      <c r="D188" s="10">
        <v>1075</v>
      </c>
      <c r="E188" s="3">
        <v>212</v>
      </c>
      <c r="F188" s="5">
        <v>1845</v>
      </c>
    </row>
    <row r="189" spans="1:6" x14ac:dyDescent="0.25">
      <c r="A189" s="51">
        <v>2000</v>
      </c>
      <c r="B189" s="3">
        <v>248</v>
      </c>
      <c r="C189" s="3">
        <v>320</v>
      </c>
      <c r="D189" s="10">
        <v>1157</v>
      </c>
      <c r="E189" s="3">
        <v>248</v>
      </c>
      <c r="F189" s="5">
        <v>1972</v>
      </c>
    </row>
    <row r="190" spans="1:6" x14ac:dyDescent="0.25">
      <c r="A190" s="51">
        <v>2001</v>
      </c>
      <c r="B190" s="3">
        <v>264</v>
      </c>
      <c r="C190" s="3">
        <v>272</v>
      </c>
      <c r="D190" s="10">
        <v>1132</v>
      </c>
      <c r="E190" s="3">
        <v>216</v>
      </c>
      <c r="F190" s="5">
        <v>1885</v>
      </c>
    </row>
    <row r="191" spans="1:6" x14ac:dyDescent="0.25">
      <c r="A191" s="51">
        <v>2002</v>
      </c>
      <c r="B191" s="3">
        <v>281</v>
      </c>
      <c r="C191" s="3">
        <v>286</v>
      </c>
      <c r="D191" s="10">
        <v>1280</v>
      </c>
      <c r="E191" s="3">
        <v>216</v>
      </c>
      <c r="F191" s="5">
        <v>2064</v>
      </c>
    </row>
    <row r="192" spans="1:6" x14ac:dyDescent="0.25">
      <c r="A192" s="51">
        <v>2003</v>
      </c>
      <c r="B192" s="3">
        <v>261</v>
      </c>
      <c r="C192" s="3">
        <v>304</v>
      </c>
      <c r="D192" s="10">
        <v>1278</v>
      </c>
      <c r="E192" s="3">
        <v>223</v>
      </c>
      <c r="F192" s="5">
        <v>2066</v>
      </c>
    </row>
    <row r="193" spans="1:6" x14ac:dyDescent="0.25">
      <c r="A193" s="51">
        <v>2004</v>
      </c>
      <c r="B193" s="3">
        <v>285</v>
      </c>
      <c r="C193" s="3">
        <v>322</v>
      </c>
      <c r="D193" s="10">
        <v>1374</v>
      </c>
      <c r="E193" s="3">
        <v>263</v>
      </c>
      <c r="F193" s="5">
        <v>2244</v>
      </c>
    </row>
    <row r="194" spans="1:6" x14ac:dyDescent="0.25">
      <c r="A194" s="51">
        <v>2005</v>
      </c>
      <c r="B194" s="3">
        <v>250</v>
      </c>
      <c r="C194" s="3">
        <v>267</v>
      </c>
      <c r="D194" s="10">
        <v>1497</v>
      </c>
      <c r="E194" s="3">
        <v>190</v>
      </c>
      <c r="F194" s="5">
        <v>2204</v>
      </c>
    </row>
    <row r="195" spans="1:6" x14ac:dyDescent="0.25">
      <c r="A195" s="51">
        <v>2006</v>
      </c>
      <c r="B195" s="3">
        <v>255</v>
      </c>
      <c r="C195" s="3">
        <v>258</v>
      </c>
      <c r="D195" s="10">
        <v>1534</v>
      </c>
      <c r="E195" s="3">
        <v>201</v>
      </c>
      <c r="F195" s="5">
        <v>2248</v>
      </c>
    </row>
    <row r="196" spans="1:6" x14ac:dyDescent="0.25">
      <c r="A196" s="51">
        <v>2007</v>
      </c>
      <c r="B196" s="3">
        <v>245</v>
      </c>
      <c r="C196" s="3">
        <v>285</v>
      </c>
      <c r="D196" s="10">
        <v>1676</v>
      </c>
      <c r="E196" s="3">
        <v>227</v>
      </c>
      <c r="F196" s="5">
        <v>2433</v>
      </c>
    </row>
    <row r="197" spans="1:6" x14ac:dyDescent="0.25">
      <c r="A197" s="51">
        <v>2008</v>
      </c>
      <c r="B197" s="3">
        <v>245</v>
      </c>
      <c r="C197" s="3">
        <v>270</v>
      </c>
      <c r="D197" s="10">
        <v>1737</v>
      </c>
      <c r="E197" s="3">
        <v>235</v>
      </c>
      <c r="F197" s="5">
        <v>2487</v>
      </c>
    </row>
    <row r="198" spans="1:6" x14ac:dyDescent="0.25">
      <c r="A198" s="51">
        <v>2009</v>
      </c>
      <c r="B198" s="3">
        <v>279</v>
      </c>
      <c r="C198" s="3">
        <v>264</v>
      </c>
      <c r="D198" s="10">
        <v>1822</v>
      </c>
      <c r="E198" s="3">
        <v>247</v>
      </c>
      <c r="F198" s="5">
        <v>2612</v>
      </c>
    </row>
    <row r="199" spans="1:6" x14ac:dyDescent="0.25">
      <c r="A199" s="51">
        <v>2010</v>
      </c>
      <c r="B199" s="3">
        <v>270</v>
      </c>
      <c r="C199" s="3">
        <v>270</v>
      </c>
      <c r="D199" s="10">
        <v>1737</v>
      </c>
      <c r="E199" s="3">
        <v>236</v>
      </c>
      <c r="F199" s="5">
        <v>2514</v>
      </c>
    </row>
    <row r="200" spans="1:6" x14ac:dyDescent="0.25">
      <c r="A200" s="51">
        <v>2011</v>
      </c>
      <c r="B200" s="3">
        <v>260</v>
      </c>
      <c r="C200" s="3">
        <v>275</v>
      </c>
      <c r="D200" s="10">
        <v>1565</v>
      </c>
      <c r="E200" s="3">
        <v>219</v>
      </c>
      <c r="F200" s="5">
        <v>2320</v>
      </c>
    </row>
    <row r="201" spans="1:6" x14ac:dyDescent="0.25">
      <c r="A201" s="51">
        <v>2012</v>
      </c>
      <c r="B201" s="3">
        <v>272</v>
      </c>
      <c r="C201" s="3">
        <v>243</v>
      </c>
      <c r="D201" s="10">
        <v>1879</v>
      </c>
      <c r="E201" s="3">
        <v>279</v>
      </c>
      <c r="F201" s="5">
        <v>2673</v>
      </c>
    </row>
    <row r="202" spans="1:6" x14ac:dyDescent="0.25">
      <c r="A202" s="51">
        <v>2013</v>
      </c>
      <c r="B202" s="3">
        <v>240</v>
      </c>
      <c r="C202" s="3">
        <v>230</v>
      </c>
      <c r="D202" s="10">
        <v>1936</v>
      </c>
      <c r="E202" s="3">
        <v>282</v>
      </c>
      <c r="F202" s="5">
        <v>2687</v>
      </c>
    </row>
    <row r="203" spans="1:6" x14ac:dyDescent="0.25">
      <c r="A203" s="51">
        <v>2014</v>
      </c>
      <c r="B203" s="3">
        <v>261</v>
      </c>
      <c r="C203" s="3">
        <v>211</v>
      </c>
      <c r="D203" s="10">
        <v>2100</v>
      </c>
      <c r="E203" s="3">
        <v>308</v>
      </c>
      <c r="F203" s="5">
        <v>2881</v>
      </c>
    </row>
    <row r="204" spans="1:6" ht="15.75" thickBot="1" x14ac:dyDescent="0.3">
      <c r="A204" s="52">
        <v>2015</v>
      </c>
      <c r="B204" s="7">
        <v>250</v>
      </c>
      <c r="C204" s="7">
        <v>228</v>
      </c>
      <c r="D204" s="11">
        <v>1814</v>
      </c>
      <c r="E204" s="7">
        <v>400</v>
      </c>
      <c r="F204" s="6">
        <v>2692</v>
      </c>
    </row>
    <row r="205" spans="1:6" ht="15.75" thickTop="1" x14ac:dyDescent="0.25">
      <c r="A205" s="55"/>
    </row>
    <row r="206" spans="1:6" s="2" customFormat="1" ht="19.5" thickBot="1" x14ac:dyDescent="0.3">
      <c r="A206" s="50" t="s">
        <v>137</v>
      </c>
    </row>
    <row r="207" spans="1:6" ht="15.75" thickTop="1" x14ac:dyDescent="0.25">
      <c r="A207" s="151"/>
      <c r="B207" s="152" t="s">
        <v>11</v>
      </c>
      <c r="C207" s="152" t="s">
        <v>17</v>
      </c>
      <c r="D207" s="152" t="s">
        <v>10</v>
      </c>
      <c r="E207" s="152" t="s">
        <v>13</v>
      </c>
      <c r="F207" s="152" t="s">
        <v>5</v>
      </c>
    </row>
    <row r="208" spans="1:6" x14ac:dyDescent="0.25">
      <c r="A208" s="51">
        <v>1997</v>
      </c>
      <c r="B208" s="5">
        <v>1111</v>
      </c>
      <c r="C208" s="3">
        <v>468</v>
      </c>
      <c r="D208" s="10">
        <v>1217</v>
      </c>
      <c r="E208" s="3">
        <v>244</v>
      </c>
      <c r="F208" s="5">
        <v>3040</v>
      </c>
    </row>
    <row r="209" spans="1:6" x14ac:dyDescent="0.25">
      <c r="A209" s="51">
        <v>1998</v>
      </c>
      <c r="B209" s="5">
        <v>1072</v>
      </c>
      <c r="C209" s="3">
        <v>478</v>
      </c>
      <c r="D209" s="10">
        <v>1449</v>
      </c>
      <c r="E209" s="3">
        <v>269</v>
      </c>
      <c r="F209" s="5">
        <v>3269</v>
      </c>
    </row>
    <row r="210" spans="1:6" x14ac:dyDescent="0.25">
      <c r="A210" s="51">
        <v>1999</v>
      </c>
      <c r="B210" s="5">
        <v>1188</v>
      </c>
      <c r="C210" s="3">
        <v>468</v>
      </c>
      <c r="D210" s="9">
        <v>862</v>
      </c>
      <c r="E210" s="3">
        <v>173</v>
      </c>
      <c r="F210" s="5">
        <v>2692</v>
      </c>
    </row>
    <row r="211" spans="1:6" x14ac:dyDescent="0.25">
      <c r="A211" s="51">
        <v>2000</v>
      </c>
      <c r="B211" s="5">
        <v>1365</v>
      </c>
      <c r="C211" s="3">
        <v>376</v>
      </c>
      <c r="D211" s="9">
        <v>784</v>
      </c>
      <c r="E211" s="3">
        <v>182</v>
      </c>
      <c r="F211" s="5">
        <v>2707</v>
      </c>
    </row>
    <row r="212" spans="1:6" x14ac:dyDescent="0.25">
      <c r="A212" s="51">
        <v>2001</v>
      </c>
      <c r="B212" s="5">
        <v>1197</v>
      </c>
      <c r="C212" s="3">
        <v>334</v>
      </c>
      <c r="D212" s="9">
        <v>968</v>
      </c>
      <c r="E212" s="3">
        <v>197</v>
      </c>
      <c r="F212" s="5">
        <v>2697</v>
      </c>
    </row>
    <row r="213" spans="1:6" x14ac:dyDescent="0.25">
      <c r="A213" s="51">
        <v>2002</v>
      </c>
      <c r="B213" s="5">
        <v>1151</v>
      </c>
      <c r="C213" s="3">
        <v>338</v>
      </c>
      <c r="D213" s="10">
        <v>1072</v>
      </c>
      <c r="E213" s="3">
        <v>202</v>
      </c>
      <c r="F213" s="5">
        <v>2763</v>
      </c>
    </row>
    <row r="214" spans="1:6" x14ac:dyDescent="0.25">
      <c r="A214" s="51">
        <v>2003</v>
      </c>
      <c r="B214" s="5">
        <v>1170</v>
      </c>
      <c r="C214" s="3">
        <v>343</v>
      </c>
      <c r="D214" s="10">
        <v>1030</v>
      </c>
      <c r="E214" s="3">
        <v>207</v>
      </c>
      <c r="F214" s="5">
        <v>2749</v>
      </c>
    </row>
    <row r="215" spans="1:6" x14ac:dyDescent="0.25">
      <c r="A215" s="51">
        <v>2004</v>
      </c>
      <c r="B215" s="5">
        <v>1430</v>
      </c>
      <c r="C215" s="3">
        <v>342</v>
      </c>
      <c r="D215" s="10">
        <v>1293</v>
      </c>
      <c r="E215" s="3">
        <v>264</v>
      </c>
      <c r="F215" s="5">
        <v>3329</v>
      </c>
    </row>
    <row r="216" spans="1:6" x14ac:dyDescent="0.25">
      <c r="A216" s="51">
        <v>2005</v>
      </c>
      <c r="B216" s="5">
        <v>1218</v>
      </c>
      <c r="C216" s="3">
        <v>322</v>
      </c>
      <c r="D216" s="10">
        <v>1470</v>
      </c>
      <c r="E216" s="3">
        <v>199</v>
      </c>
      <c r="F216" s="5">
        <v>3209</v>
      </c>
    </row>
    <row r="217" spans="1:6" x14ac:dyDescent="0.25">
      <c r="A217" s="51">
        <v>2006</v>
      </c>
      <c r="B217" s="5">
        <v>1323</v>
      </c>
      <c r="C217" s="3">
        <v>376</v>
      </c>
      <c r="D217" s="10">
        <v>1572</v>
      </c>
      <c r="E217" s="3">
        <v>222</v>
      </c>
      <c r="F217" s="5">
        <v>3492</v>
      </c>
    </row>
    <row r="218" spans="1:6" x14ac:dyDescent="0.25">
      <c r="A218" s="51">
        <v>2007</v>
      </c>
      <c r="B218" s="5">
        <v>1238</v>
      </c>
      <c r="C218" s="3">
        <v>451</v>
      </c>
      <c r="D218" s="10">
        <v>2327</v>
      </c>
      <c r="E218" s="3">
        <v>329</v>
      </c>
      <c r="F218" s="5">
        <v>4345</v>
      </c>
    </row>
    <row r="219" spans="1:6" x14ac:dyDescent="0.25">
      <c r="A219" s="51">
        <v>2008</v>
      </c>
      <c r="B219" s="5">
        <v>1476</v>
      </c>
      <c r="C219" s="3">
        <v>545</v>
      </c>
      <c r="D219" s="10">
        <v>3071</v>
      </c>
      <c r="E219" s="3">
        <v>418</v>
      </c>
      <c r="F219" s="5">
        <v>5509</v>
      </c>
    </row>
    <row r="220" spans="1:6" x14ac:dyDescent="0.25">
      <c r="A220" s="51">
        <v>2009</v>
      </c>
      <c r="B220" s="5">
        <v>1706</v>
      </c>
      <c r="C220" s="3">
        <v>459</v>
      </c>
      <c r="D220" s="10">
        <v>2236</v>
      </c>
      <c r="E220" s="3">
        <v>311</v>
      </c>
      <c r="F220" s="5">
        <v>4711</v>
      </c>
    </row>
    <row r="221" spans="1:6" x14ac:dyDescent="0.25">
      <c r="A221" s="51">
        <v>2010</v>
      </c>
      <c r="B221" s="5">
        <v>1821</v>
      </c>
      <c r="C221" s="3">
        <v>468</v>
      </c>
      <c r="D221" s="10">
        <v>2349</v>
      </c>
      <c r="E221" s="3">
        <v>327</v>
      </c>
      <c r="F221" s="5">
        <v>4965</v>
      </c>
    </row>
    <row r="222" spans="1:6" x14ac:dyDescent="0.25">
      <c r="A222" s="51">
        <v>2011</v>
      </c>
      <c r="B222" s="5">
        <v>2015</v>
      </c>
      <c r="C222" s="3">
        <v>584</v>
      </c>
      <c r="D222" s="10">
        <v>2851</v>
      </c>
      <c r="E222" s="3">
        <v>413</v>
      </c>
      <c r="F222" s="5">
        <v>5863</v>
      </c>
    </row>
    <row r="223" spans="1:6" x14ac:dyDescent="0.25">
      <c r="A223" s="51">
        <v>2012</v>
      </c>
      <c r="B223" s="5">
        <v>2067</v>
      </c>
      <c r="C223" s="3">
        <v>659</v>
      </c>
      <c r="D223" s="10">
        <v>4117</v>
      </c>
      <c r="E223" s="3">
        <v>629</v>
      </c>
      <c r="F223" s="5">
        <v>7472</v>
      </c>
    </row>
    <row r="224" spans="1:6" x14ac:dyDescent="0.25">
      <c r="A224" s="51">
        <v>2013</v>
      </c>
      <c r="B224" s="5">
        <v>1422</v>
      </c>
      <c r="C224" s="3">
        <v>525</v>
      </c>
      <c r="D224" s="10">
        <v>4035</v>
      </c>
      <c r="E224" s="3">
        <v>611</v>
      </c>
      <c r="F224" s="5">
        <v>6593</v>
      </c>
    </row>
    <row r="225" spans="1:6" x14ac:dyDescent="0.25">
      <c r="A225" s="51">
        <v>2014</v>
      </c>
      <c r="B225" s="5">
        <v>1643</v>
      </c>
      <c r="C225" s="3">
        <v>440</v>
      </c>
      <c r="D225" s="10">
        <v>3215</v>
      </c>
      <c r="E225" s="3">
        <v>493</v>
      </c>
      <c r="F225" s="5">
        <v>5790</v>
      </c>
    </row>
    <row r="226" spans="1:6" ht="15.75" thickBot="1" x14ac:dyDescent="0.3">
      <c r="A226" s="52">
        <v>2015</v>
      </c>
      <c r="B226" s="6">
        <v>1466</v>
      </c>
      <c r="C226" s="7">
        <v>412</v>
      </c>
      <c r="D226" s="11">
        <v>2323</v>
      </c>
      <c r="E226" s="7">
        <v>547</v>
      </c>
      <c r="F226" s="6">
        <v>4748</v>
      </c>
    </row>
    <row r="227" spans="1:6" ht="15.75" thickTop="1" x14ac:dyDescent="0.25">
      <c r="A227" s="55"/>
    </row>
    <row r="228" spans="1:6" ht="19.5" thickBot="1" x14ac:dyDescent="0.3">
      <c r="A228" s="50" t="s">
        <v>138</v>
      </c>
    </row>
    <row r="229" spans="1:6" ht="15.75" thickTop="1" x14ac:dyDescent="0.25">
      <c r="A229" s="151"/>
      <c r="B229" s="152" t="s">
        <v>6</v>
      </c>
      <c r="C229" s="152" t="s">
        <v>7</v>
      </c>
      <c r="D229" s="152" t="s">
        <v>8</v>
      </c>
      <c r="E229" s="152" t="s">
        <v>9</v>
      </c>
      <c r="F229" s="152" t="s">
        <v>5</v>
      </c>
    </row>
    <row r="230" spans="1:6" x14ac:dyDescent="0.25">
      <c r="A230" s="51">
        <v>1997</v>
      </c>
      <c r="B230" s="3">
        <v>14</v>
      </c>
      <c r="C230" s="3">
        <v>64</v>
      </c>
      <c r="D230" s="9">
        <v>316</v>
      </c>
      <c r="E230" s="3">
        <v>212</v>
      </c>
      <c r="F230" s="3">
        <v>606</v>
      </c>
    </row>
    <row r="231" spans="1:6" x14ac:dyDescent="0.25">
      <c r="A231" s="51">
        <v>1998</v>
      </c>
      <c r="B231" s="3">
        <v>18</v>
      </c>
      <c r="C231" s="3">
        <v>59</v>
      </c>
      <c r="D231" s="9">
        <v>433</v>
      </c>
      <c r="E231" s="3">
        <v>271</v>
      </c>
      <c r="F231" s="3">
        <v>782</v>
      </c>
    </row>
    <row r="232" spans="1:6" x14ac:dyDescent="0.25">
      <c r="A232" s="51">
        <v>1999</v>
      </c>
      <c r="B232" s="3">
        <v>13</v>
      </c>
      <c r="C232" s="3">
        <v>60</v>
      </c>
      <c r="D232" s="9">
        <v>375</v>
      </c>
      <c r="E232" s="3">
        <v>208</v>
      </c>
      <c r="F232" s="3">
        <v>656</v>
      </c>
    </row>
    <row r="233" spans="1:6" x14ac:dyDescent="0.25">
      <c r="A233" s="51">
        <v>2000</v>
      </c>
      <c r="B233" s="3">
        <v>19</v>
      </c>
      <c r="C233" s="3">
        <v>44</v>
      </c>
      <c r="D233" s="9">
        <v>472</v>
      </c>
      <c r="E233" s="3">
        <v>242</v>
      </c>
      <c r="F233" s="3">
        <v>777</v>
      </c>
    </row>
    <row r="234" spans="1:6" x14ac:dyDescent="0.25">
      <c r="A234" s="51">
        <v>2001</v>
      </c>
      <c r="B234" s="3">
        <v>24</v>
      </c>
      <c r="C234" s="3">
        <v>53</v>
      </c>
      <c r="D234" s="9">
        <v>462</v>
      </c>
      <c r="E234" s="3">
        <v>234</v>
      </c>
      <c r="F234" s="3">
        <v>774</v>
      </c>
    </row>
    <row r="235" spans="1:6" x14ac:dyDescent="0.25">
      <c r="A235" s="51">
        <v>2002</v>
      </c>
      <c r="B235" s="3">
        <v>24</v>
      </c>
      <c r="C235" s="3">
        <v>59</v>
      </c>
      <c r="D235" s="9">
        <v>610</v>
      </c>
      <c r="E235" s="3">
        <v>203</v>
      </c>
      <c r="F235" s="3">
        <v>896</v>
      </c>
    </row>
    <row r="236" spans="1:6" x14ac:dyDescent="0.25">
      <c r="A236" s="51">
        <v>2003</v>
      </c>
      <c r="B236" s="3">
        <v>22</v>
      </c>
      <c r="C236" s="3">
        <v>42</v>
      </c>
      <c r="D236" s="9">
        <v>570</v>
      </c>
      <c r="E236" s="3">
        <v>241</v>
      </c>
      <c r="F236" s="3">
        <v>874</v>
      </c>
    </row>
    <row r="237" spans="1:6" x14ac:dyDescent="0.25">
      <c r="A237" s="51">
        <v>2004</v>
      </c>
      <c r="B237" s="3">
        <v>24</v>
      </c>
      <c r="C237" s="3">
        <v>61</v>
      </c>
      <c r="D237" s="9">
        <v>577</v>
      </c>
      <c r="E237" s="3">
        <v>231</v>
      </c>
      <c r="F237" s="3">
        <v>893</v>
      </c>
    </row>
    <row r="238" spans="1:6" x14ac:dyDescent="0.25">
      <c r="A238" s="51">
        <v>2005</v>
      </c>
      <c r="B238" s="3">
        <v>29</v>
      </c>
      <c r="C238" s="3">
        <v>46</v>
      </c>
      <c r="D238" s="9">
        <v>672</v>
      </c>
      <c r="E238" s="3">
        <v>265</v>
      </c>
      <c r="F238" s="5">
        <v>1013</v>
      </c>
    </row>
    <row r="239" spans="1:6" x14ac:dyDescent="0.25">
      <c r="A239" s="51">
        <v>2006</v>
      </c>
      <c r="B239" s="3">
        <v>37</v>
      </c>
      <c r="C239" s="3">
        <v>52</v>
      </c>
      <c r="D239" s="9">
        <v>794</v>
      </c>
      <c r="E239" s="3">
        <v>228</v>
      </c>
      <c r="F239" s="5">
        <v>1111</v>
      </c>
    </row>
    <row r="240" spans="1:6" x14ac:dyDescent="0.25">
      <c r="A240" s="51">
        <v>2007</v>
      </c>
      <c r="B240" s="3">
        <v>32</v>
      </c>
      <c r="C240" s="3">
        <v>47</v>
      </c>
      <c r="D240" s="9">
        <v>821</v>
      </c>
      <c r="E240" s="3">
        <v>246</v>
      </c>
      <c r="F240" s="5">
        <v>1146</v>
      </c>
    </row>
    <row r="241" spans="1:6" x14ac:dyDescent="0.25">
      <c r="A241" s="51">
        <v>2008</v>
      </c>
      <c r="B241" s="3">
        <v>32</v>
      </c>
      <c r="C241" s="3">
        <v>54</v>
      </c>
      <c r="D241" s="9">
        <v>797</v>
      </c>
      <c r="E241" s="3">
        <v>333</v>
      </c>
      <c r="F241" s="5">
        <v>1216</v>
      </c>
    </row>
    <row r="242" spans="1:6" x14ac:dyDescent="0.25">
      <c r="A242" s="51">
        <v>2009</v>
      </c>
      <c r="B242" s="3">
        <v>39</v>
      </c>
      <c r="C242" s="3">
        <v>59</v>
      </c>
      <c r="D242" s="9">
        <v>928</v>
      </c>
      <c r="E242" s="3">
        <v>255</v>
      </c>
      <c r="F242" s="5">
        <v>1281</v>
      </c>
    </row>
    <row r="243" spans="1:6" x14ac:dyDescent="0.25">
      <c r="A243" s="51">
        <v>2010</v>
      </c>
      <c r="B243" s="3">
        <v>38</v>
      </c>
      <c r="C243" s="3">
        <v>62</v>
      </c>
      <c r="D243" s="10">
        <v>1096</v>
      </c>
      <c r="E243" s="3">
        <v>338</v>
      </c>
      <c r="F243" s="5">
        <v>1534</v>
      </c>
    </row>
    <row r="244" spans="1:6" x14ac:dyDescent="0.25">
      <c r="A244" s="51">
        <v>2011</v>
      </c>
      <c r="B244" s="3">
        <v>35</v>
      </c>
      <c r="C244" s="3">
        <v>81</v>
      </c>
      <c r="D244" s="10">
        <v>1016</v>
      </c>
      <c r="E244" s="3">
        <v>296</v>
      </c>
      <c r="F244" s="5">
        <v>1429</v>
      </c>
    </row>
    <row r="245" spans="1:6" x14ac:dyDescent="0.25">
      <c r="A245" s="51">
        <v>2012</v>
      </c>
      <c r="B245" s="3">
        <v>42</v>
      </c>
      <c r="C245" s="3">
        <v>82</v>
      </c>
      <c r="D245" s="10">
        <v>1207</v>
      </c>
      <c r="E245" s="3">
        <v>353</v>
      </c>
      <c r="F245" s="5">
        <v>1683</v>
      </c>
    </row>
    <row r="246" spans="1:6" x14ac:dyDescent="0.25">
      <c r="A246" s="51">
        <v>2013</v>
      </c>
      <c r="B246" s="3">
        <v>44</v>
      </c>
      <c r="C246" s="3">
        <v>76</v>
      </c>
      <c r="D246" s="10">
        <v>1162</v>
      </c>
      <c r="E246" s="3">
        <v>299</v>
      </c>
      <c r="F246" s="5">
        <v>1581</v>
      </c>
    </row>
    <row r="247" spans="1:6" x14ac:dyDescent="0.25">
      <c r="A247" s="51">
        <v>2014</v>
      </c>
      <c r="B247" s="3">
        <v>40</v>
      </c>
      <c r="C247" s="3">
        <v>85</v>
      </c>
      <c r="D247" s="10">
        <v>1305</v>
      </c>
      <c r="E247" s="3">
        <v>329</v>
      </c>
      <c r="F247" s="5">
        <v>1759</v>
      </c>
    </row>
    <row r="248" spans="1:6" ht="15.75" thickBot="1" x14ac:dyDescent="0.3">
      <c r="A248" s="52">
        <v>2015</v>
      </c>
      <c r="B248" s="7">
        <v>35</v>
      </c>
      <c r="C248" s="7">
        <v>62</v>
      </c>
      <c r="D248" s="11">
        <v>1036</v>
      </c>
      <c r="E248" s="7">
        <v>283</v>
      </c>
      <c r="F248" s="6">
        <v>1417</v>
      </c>
    </row>
    <row r="249" spans="1:6" ht="15.75" thickTop="1" x14ac:dyDescent="0.25"/>
    <row r="250" spans="1:6" ht="19.5" thickBot="1" x14ac:dyDescent="0.3">
      <c r="A250" s="50" t="s">
        <v>139</v>
      </c>
    </row>
    <row r="251" spans="1:6" ht="15.75" thickTop="1" x14ac:dyDescent="0.25">
      <c r="A251" s="151"/>
      <c r="B251" s="152" t="s">
        <v>6</v>
      </c>
      <c r="C251" s="152" t="s">
        <v>7</v>
      </c>
      <c r="D251" s="152" t="s">
        <v>8</v>
      </c>
      <c r="E251" s="152" t="s">
        <v>9</v>
      </c>
      <c r="F251" s="152" t="s">
        <v>5</v>
      </c>
    </row>
    <row r="252" spans="1:6" x14ac:dyDescent="0.25">
      <c r="A252" s="51">
        <v>1997</v>
      </c>
      <c r="B252" s="3">
        <v>31</v>
      </c>
      <c r="C252" s="3">
        <v>169</v>
      </c>
      <c r="D252" s="9">
        <v>369</v>
      </c>
      <c r="E252" s="3">
        <v>369</v>
      </c>
      <c r="F252" s="3">
        <v>938</v>
      </c>
    </row>
    <row r="253" spans="1:6" x14ac:dyDescent="0.25">
      <c r="A253" s="51">
        <v>1998</v>
      </c>
      <c r="B253" s="3">
        <v>38</v>
      </c>
      <c r="C253" s="3">
        <v>135</v>
      </c>
      <c r="D253" s="9">
        <v>454</v>
      </c>
      <c r="E253" s="3">
        <v>424</v>
      </c>
      <c r="F253" s="5">
        <v>1051</v>
      </c>
    </row>
    <row r="254" spans="1:6" x14ac:dyDescent="0.25">
      <c r="A254" s="51">
        <v>1999</v>
      </c>
      <c r="B254" s="3">
        <v>25</v>
      </c>
      <c r="C254" s="3">
        <v>203</v>
      </c>
      <c r="D254" s="9">
        <v>276</v>
      </c>
      <c r="E254" s="3">
        <v>269</v>
      </c>
      <c r="F254" s="3">
        <v>774</v>
      </c>
    </row>
    <row r="255" spans="1:6" x14ac:dyDescent="0.25">
      <c r="A255" s="51">
        <v>2000</v>
      </c>
      <c r="B255" s="3">
        <v>45</v>
      </c>
      <c r="C255" s="3">
        <v>163</v>
      </c>
      <c r="D255" s="9">
        <v>276</v>
      </c>
      <c r="E255" s="3">
        <v>313</v>
      </c>
      <c r="F255" s="3">
        <v>798</v>
      </c>
    </row>
    <row r="256" spans="1:6" x14ac:dyDescent="0.25">
      <c r="A256" s="51">
        <v>2001</v>
      </c>
      <c r="B256" s="3">
        <v>60</v>
      </c>
      <c r="C256" s="3">
        <v>150</v>
      </c>
      <c r="D256" s="9">
        <v>380</v>
      </c>
      <c r="E256" s="3">
        <v>300</v>
      </c>
      <c r="F256" s="3">
        <v>889</v>
      </c>
    </row>
    <row r="257" spans="1:6" x14ac:dyDescent="0.25">
      <c r="A257" s="51">
        <v>2002</v>
      </c>
      <c r="B257" s="3">
        <v>43</v>
      </c>
      <c r="C257" s="3">
        <v>125</v>
      </c>
      <c r="D257" s="9">
        <v>473</v>
      </c>
      <c r="E257" s="3">
        <v>282</v>
      </c>
      <c r="F257" s="3">
        <v>923</v>
      </c>
    </row>
    <row r="258" spans="1:6" x14ac:dyDescent="0.25">
      <c r="A258" s="51">
        <v>2003</v>
      </c>
      <c r="B258" s="3">
        <v>41</v>
      </c>
      <c r="C258" s="3">
        <v>107</v>
      </c>
      <c r="D258" s="9">
        <v>410</v>
      </c>
      <c r="E258" s="3">
        <v>342</v>
      </c>
      <c r="F258" s="3">
        <v>901</v>
      </c>
    </row>
    <row r="259" spans="1:6" x14ac:dyDescent="0.25">
      <c r="A259" s="51">
        <v>2004</v>
      </c>
      <c r="B259" s="3">
        <v>53</v>
      </c>
      <c r="C259" s="3">
        <v>143</v>
      </c>
      <c r="D259" s="9">
        <v>511</v>
      </c>
      <c r="E259" s="3">
        <v>341</v>
      </c>
      <c r="F259" s="5">
        <v>1048</v>
      </c>
    </row>
    <row r="260" spans="1:6" x14ac:dyDescent="0.25">
      <c r="A260" s="51">
        <v>2005</v>
      </c>
      <c r="B260" s="3">
        <v>72</v>
      </c>
      <c r="C260" s="3">
        <v>107</v>
      </c>
      <c r="D260" s="9">
        <v>593</v>
      </c>
      <c r="E260" s="3">
        <v>409</v>
      </c>
      <c r="F260" s="5">
        <v>1181</v>
      </c>
    </row>
    <row r="261" spans="1:6" x14ac:dyDescent="0.25">
      <c r="A261" s="51">
        <v>2006</v>
      </c>
      <c r="B261" s="3">
        <v>100</v>
      </c>
      <c r="C261" s="3">
        <v>139</v>
      </c>
      <c r="D261" s="9">
        <v>745</v>
      </c>
      <c r="E261" s="3">
        <v>411</v>
      </c>
      <c r="F261" s="5">
        <v>1394</v>
      </c>
    </row>
    <row r="262" spans="1:6" x14ac:dyDescent="0.25">
      <c r="A262" s="51">
        <v>2007</v>
      </c>
      <c r="B262" s="3">
        <v>62</v>
      </c>
      <c r="C262" s="3">
        <v>162</v>
      </c>
      <c r="D262" s="10">
        <v>1079</v>
      </c>
      <c r="E262" s="3">
        <v>507</v>
      </c>
      <c r="F262" s="5">
        <v>1810</v>
      </c>
    </row>
    <row r="263" spans="1:6" x14ac:dyDescent="0.25">
      <c r="A263" s="51">
        <v>2008</v>
      </c>
      <c r="B263" s="3">
        <v>79</v>
      </c>
      <c r="C263" s="3">
        <v>209</v>
      </c>
      <c r="D263" s="10">
        <v>1367</v>
      </c>
      <c r="E263" s="3">
        <v>752</v>
      </c>
      <c r="F263" s="5">
        <v>2407</v>
      </c>
    </row>
    <row r="264" spans="1:6" x14ac:dyDescent="0.25">
      <c r="A264" s="51">
        <v>2009</v>
      </c>
      <c r="B264" s="3">
        <v>102</v>
      </c>
      <c r="C264" s="3">
        <v>235</v>
      </c>
      <c r="D264" s="10">
        <v>1095</v>
      </c>
      <c r="E264" s="3">
        <v>520</v>
      </c>
      <c r="F264" s="5">
        <v>1953</v>
      </c>
    </row>
    <row r="265" spans="1:6" x14ac:dyDescent="0.25">
      <c r="A265" s="51">
        <v>2010</v>
      </c>
      <c r="B265" s="3">
        <v>100</v>
      </c>
      <c r="C265" s="3">
        <v>240</v>
      </c>
      <c r="D265" s="10">
        <v>1397</v>
      </c>
      <c r="E265" s="3">
        <v>746</v>
      </c>
      <c r="F265" s="5">
        <v>2483</v>
      </c>
    </row>
    <row r="266" spans="1:6" x14ac:dyDescent="0.25">
      <c r="A266" s="51">
        <v>2011</v>
      </c>
      <c r="B266" s="3">
        <v>108</v>
      </c>
      <c r="C266" s="3">
        <v>354</v>
      </c>
      <c r="D266" s="10">
        <v>1726</v>
      </c>
      <c r="E266" s="3">
        <v>864</v>
      </c>
      <c r="F266" s="5">
        <v>3052</v>
      </c>
    </row>
    <row r="267" spans="1:6" x14ac:dyDescent="0.25">
      <c r="A267" s="51">
        <v>2012</v>
      </c>
      <c r="B267" s="3">
        <v>148</v>
      </c>
      <c r="C267" s="3">
        <v>436</v>
      </c>
      <c r="D267" s="10">
        <v>2561</v>
      </c>
      <c r="E267" s="5">
        <v>1046</v>
      </c>
      <c r="F267" s="5">
        <v>4190</v>
      </c>
    </row>
    <row r="268" spans="1:6" x14ac:dyDescent="0.25">
      <c r="A268" s="51">
        <v>2013</v>
      </c>
      <c r="B268" s="3">
        <v>111</v>
      </c>
      <c r="C268" s="3">
        <v>288</v>
      </c>
      <c r="D268" s="10">
        <v>2352</v>
      </c>
      <c r="E268" s="3">
        <v>807</v>
      </c>
      <c r="F268" s="5">
        <v>3559</v>
      </c>
    </row>
    <row r="269" spans="1:6" x14ac:dyDescent="0.25">
      <c r="A269" s="51">
        <v>2014</v>
      </c>
      <c r="B269" s="3">
        <v>115</v>
      </c>
      <c r="C269" s="3">
        <v>341</v>
      </c>
      <c r="D269" s="10">
        <v>1896</v>
      </c>
      <c r="E269" s="3">
        <v>847</v>
      </c>
      <c r="F269" s="5">
        <v>3199</v>
      </c>
    </row>
    <row r="270" spans="1:6" ht="15.75" thickBot="1" x14ac:dyDescent="0.3">
      <c r="A270" s="52">
        <v>2015</v>
      </c>
      <c r="B270" s="7">
        <v>107</v>
      </c>
      <c r="C270" s="7">
        <v>233</v>
      </c>
      <c r="D270" s="11">
        <v>1257</v>
      </c>
      <c r="E270" s="7">
        <v>650</v>
      </c>
      <c r="F270" s="6">
        <v>2247</v>
      </c>
    </row>
    <row r="271" spans="1:6" ht="15.75" thickTop="1" x14ac:dyDescent="0.25"/>
    <row r="272" spans="1:6" ht="19.5" thickBot="1" x14ac:dyDescent="0.3">
      <c r="A272" s="50" t="s">
        <v>140</v>
      </c>
    </row>
    <row r="273" spans="1:6" ht="15.75" thickTop="1" x14ac:dyDescent="0.25">
      <c r="A273" s="151"/>
      <c r="B273" s="152" t="s">
        <v>11</v>
      </c>
      <c r="C273" s="152" t="s">
        <v>17</v>
      </c>
      <c r="D273" s="152" t="s">
        <v>10</v>
      </c>
      <c r="E273" s="152" t="s">
        <v>13</v>
      </c>
      <c r="F273" s="152" t="s">
        <v>5</v>
      </c>
    </row>
    <row r="274" spans="1:6" x14ac:dyDescent="0.25">
      <c r="A274" s="51">
        <v>1997</v>
      </c>
      <c r="B274" s="3">
        <v>44</v>
      </c>
      <c r="C274" s="3">
        <v>31</v>
      </c>
      <c r="D274" s="9">
        <v>526</v>
      </c>
      <c r="E274" s="3">
        <v>5</v>
      </c>
      <c r="F274" s="3">
        <v>606</v>
      </c>
    </row>
    <row r="275" spans="1:6" x14ac:dyDescent="0.25">
      <c r="A275" s="51">
        <v>1998</v>
      </c>
      <c r="B275" s="3">
        <v>43</v>
      </c>
      <c r="C275" s="3">
        <v>43</v>
      </c>
      <c r="D275" s="9">
        <v>689</v>
      </c>
      <c r="E275" s="3">
        <v>6</v>
      </c>
      <c r="F275" s="3">
        <v>782</v>
      </c>
    </row>
    <row r="276" spans="1:6" x14ac:dyDescent="0.25">
      <c r="A276" s="51">
        <v>1999</v>
      </c>
      <c r="B276" s="3">
        <v>46</v>
      </c>
      <c r="C276" s="3">
        <v>28</v>
      </c>
      <c r="D276" s="9">
        <v>577</v>
      </c>
      <c r="E276" s="3">
        <v>6</v>
      </c>
      <c r="F276" s="3">
        <v>656</v>
      </c>
    </row>
    <row r="277" spans="1:6" x14ac:dyDescent="0.25">
      <c r="A277" s="51">
        <v>2000</v>
      </c>
      <c r="B277" s="3">
        <v>54</v>
      </c>
      <c r="C277" s="3">
        <v>15</v>
      </c>
      <c r="D277" s="9">
        <v>695</v>
      </c>
      <c r="E277" s="3">
        <v>13</v>
      </c>
      <c r="F277" s="3">
        <v>777</v>
      </c>
    </row>
    <row r="278" spans="1:6" x14ac:dyDescent="0.25">
      <c r="A278" s="51">
        <v>2001</v>
      </c>
      <c r="B278" s="3">
        <v>59</v>
      </c>
      <c r="C278" s="3">
        <v>21</v>
      </c>
      <c r="D278" s="9">
        <v>689</v>
      </c>
      <c r="E278" s="3">
        <v>4</v>
      </c>
      <c r="F278" s="3">
        <v>774</v>
      </c>
    </row>
    <row r="279" spans="1:6" x14ac:dyDescent="0.25">
      <c r="A279" s="51">
        <v>2002</v>
      </c>
      <c r="B279" s="3">
        <v>54</v>
      </c>
      <c r="C279" s="3">
        <v>20</v>
      </c>
      <c r="D279" s="9">
        <v>813</v>
      </c>
      <c r="E279" s="3">
        <v>8</v>
      </c>
      <c r="F279" s="3">
        <v>896</v>
      </c>
    </row>
    <row r="280" spans="1:6" x14ac:dyDescent="0.25">
      <c r="A280" s="51">
        <v>2003</v>
      </c>
      <c r="B280" s="3">
        <v>51</v>
      </c>
      <c r="C280" s="3">
        <v>29</v>
      </c>
      <c r="D280" s="9">
        <v>788</v>
      </c>
      <c r="E280" s="3">
        <v>6</v>
      </c>
      <c r="F280" s="3">
        <v>874</v>
      </c>
    </row>
    <row r="281" spans="1:6" x14ac:dyDescent="0.25">
      <c r="A281" s="51">
        <v>2004</v>
      </c>
      <c r="B281" s="3">
        <v>57</v>
      </c>
      <c r="C281" s="3">
        <v>11</v>
      </c>
      <c r="D281" s="9">
        <v>820</v>
      </c>
      <c r="E281" s="3">
        <v>6</v>
      </c>
      <c r="F281" s="3">
        <v>893</v>
      </c>
    </row>
    <row r="282" spans="1:6" x14ac:dyDescent="0.25">
      <c r="A282" s="51">
        <v>2005</v>
      </c>
      <c r="B282" s="3">
        <v>54</v>
      </c>
      <c r="C282" s="3">
        <v>16</v>
      </c>
      <c r="D282" s="9">
        <v>937</v>
      </c>
      <c r="E282" s="3">
        <v>5</v>
      </c>
      <c r="F282" s="5">
        <v>1013</v>
      </c>
    </row>
    <row r="283" spans="1:6" x14ac:dyDescent="0.25">
      <c r="A283" s="51">
        <v>2006</v>
      </c>
      <c r="B283" s="3">
        <v>72</v>
      </c>
      <c r="C283" s="3">
        <v>18</v>
      </c>
      <c r="D283" s="10">
        <v>1017</v>
      </c>
      <c r="E283" s="3">
        <v>4</v>
      </c>
      <c r="F283" s="5">
        <v>1111</v>
      </c>
    </row>
    <row r="284" spans="1:6" x14ac:dyDescent="0.25">
      <c r="A284" s="51">
        <v>2007</v>
      </c>
      <c r="B284" s="3">
        <v>70</v>
      </c>
      <c r="C284" s="3">
        <v>11</v>
      </c>
      <c r="D284" s="10">
        <v>1051</v>
      </c>
      <c r="E284" s="3">
        <v>15</v>
      </c>
      <c r="F284" s="5">
        <v>1146</v>
      </c>
    </row>
    <row r="285" spans="1:6" x14ac:dyDescent="0.25">
      <c r="A285" s="51">
        <v>2008</v>
      </c>
      <c r="B285" s="3">
        <v>68</v>
      </c>
      <c r="C285" s="3">
        <v>5</v>
      </c>
      <c r="D285" s="10">
        <v>1127</v>
      </c>
      <c r="E285" s="3">
        <v>16</v>
      </c>
      <c r="F285" s="5">
        <v>1216</v>
      </c>
    </row>
    <row r="286" spans="1:6" x14ac:dyDescent="0.25">
      <c r="A286" s="51">
        <v>2009</v>
      </c>
      <c r="B286" s="3">
        <v>85</v>
      </c>
      <c r="C286" s="3">
        <v>4</v>
      </c>
      <c r="D286" s="10">
        <v>1178</v>
      </c>
      <c r="E286" s="3">
        <v>15</v>
      </c>
      <c r="F286" s="5">
        <v>1281</v>
      </c>
    </row>
    <row r="287" spans="1:6" x14ac:dyDescent="0.25">
      <c r="A287" s="51">
        <v>2010</v>
      </c>
      <c r="B287" s="3">
        <v>80</v>
      </c>
      <c r="C287" s="3">
        <v>8</v>
      </c>
      <c r="D287" s="10">
        <v>1432</v>
      </c>
      <c r="E287" s="3">
        <v>15</v>
      </c>
      <c r="F287" s="5">
        <v>1534</v>
      </c>
    </row>
    <row r="288" spans="1:6" x14ac:dyDescent="0.25">
      <c r="A288" s="51">
        <v>2011</v>
      </c>
      <c r="B288" s="3">
        <v>81</v>
      </c>
      <c r="C288" s="3">
        <v>6</v>
      </c>
      <c r="D288" s="10">
        <v>1324</v>
      </c>
      <c r="E288" s="3">
        <v>18</v>
      </c>
      <c r="F288" s="5">
        <v>1429</v>
      </c>
    </row>
    <row r="289" spans="1:6" x14ac:dyDescent="0.25">
      <c r="A289" s="51">
        <v>2012</v>
      </c>
      <c r="B289" s="3">
        <v>96</v>
      </c>
      <c r="C289" s="3">
        <v>9</v>
      </c>
      <c r="D289" s="10">
        <v>1561</v>
      </c>
      <c r="E289" s="3">
        <v>16</v>
      </c>
      <c r="F289" s="5">
        <v>1683</v>
      </c>
    </row>
    <row r="290" spans="1:6" x14ac:dyDescent="0.25">
      <c r="A290" s="51">
        <v>2013</v>
      </c>
      <c r="B290" s="3">
        <v>82</v>
      </c>
      <c r="C290" s="3">
        <v>7</v>
      </c>
      <c r="D290" s="10">
        <v>1485</v>
      </c>
      <c r="E290" s="3">
        <v>7</v>
      </c>
      <c r="F290" s="5">
        <v>1581</v>
      </c>
    </row>
    <row r="291" spans="1:6" x14ac:dyDescent="0.25">
      <c r="A291" s="51">
        <v>2014</v>
      </c>
      <c r="B291" s="3">
        <v>106</v>
      </c>
      <c r="C291" s="3">
        <v>7</v>
      </c>
      <c r="D291" s="10">
        <v>1639</v>
      </c>
      <c r="E291" s="3">
        <v>7</v>
      </c>
      <c r="F291" s="5">
        <v>1759</v>
      </c>
    </row>
    <row r="292" spans="1:6" ht="15.75" thickBot="1" x14ac:dyDescent="0.3">
      <c r="A292" s="52">
        <v>2015</v>
      </c>
      <c r="B292" s="7">
        <v>94</v>
      </c>
      <c r="C292" s="7">
        <v>3</v>
      </c>
      <c r="D292" s="11">
        <v>1312</v>
      </c>
      <c r="E292" s="7">
        <v>7</v>
      </c>
      <c r="F292" s="6">
        <v>1417</v>
      </c>
    </row>
    <row r="293" spans="1:6" ht="15.75" thickTop="1" x14ac:dyDescent="0.25">
      <c r="A293" s="55"/>
    </row>
    <row r="294" spans="1:6" ht="19.5" thickBot="1" x14ac:dyDescent="0.3">
      <c r="A294" s="50" t="s">
        <v>141</v>
      </c>
    </row>
    <row r="295" spans="1:6" ht="15.75" thickTop="1" x14ac:dyDescent="0.25">
      <c r="A295" s="151"/>
      <c r="B295" s="152" t="s">
        <v>11</v>
      </c>
      <c r="C295" s="152" t="s">
        <v>17</v>
      </c>
      <c r="D295" s="152" t="s">
        <v>10</v>
      </c>
      <c r="E295" s="152" t="s">
        <v>13</v>
      </c>
      <c r="F295" s="152" t="s">
        <v>5</v>
      </c>
    </row>
    <row r="296" spans="1:6" x14ac:dyDescent="0.25">
      <c r="A296" s="51">
        <v>1997</v>
      </c>
      <c r="B296" s="3">
        <v>228</v>
      </c>
      <c r="C296" s="3">
        <v>41</v>
      </c>
      <c r="D296" s="9">
        <v>660</v>
      </c>
      <c r="E296" s="3">
        <v>9</v>
      </c>
      <c r="F296" s="3">
        <v>938</v>
      </c>
    </row>
    <row r="297" spans="1:6" x14ac:dyDescent="0.25">
      <c r="A297" s="51">
        <v>1998</v>
      </c>
      <c r="B297" s="3">
        <v>181</v>
      </c>
      <c r="C297" s="3">
        <v>61</v>
      </c>
      <c r="D297" s="9">
        <v>798</v>
      </c>
      <c r="E297" s="3">
        <v>12</v>
      </c>
      <c r="F297" s="5">
        <v>1051</v>
      </c>
    </row>
    <row r="298" spans="1:6" x14ac:dyDescent="0.25">
      <c r="A298" s="51">
        <v>1999</v>
      </c>
      <c r="B298" s="3">
        <v>275</v>
      </c>
      <c r="C298" s="3">
        <v>28</v>
      </c>
      <c r="D298" s="9">
        <v>465</v>
      </c>
      <c r="E298" s="3">
        <v>6</v>
      </c>
      <c r="F298" s="3">
        <v>774</v>
      </c>
    </row>
    <row r="299" spans="1:6" x14ac:dyDescent="0.25">
      <c r="A299" s="51">
        <v>2000</v>
      </c>
      <c r="B299" s="3">
        <v>298</v>
      </c>
      <c r="C299" s="3">
        <v>21</v>
      </c>
      <c r="D299" s="9">
        <v>465</v>
      </c>
      <c r="E299" s="3">
        <v>14</v>
      </c>
      <c r="F299" s="3">
        <v>798</v>
      </c>
    </row>
    <row r="300" spans="1:6" x14ac:dyDescent="0.25">
      <c r="A300" s="51">
        <v>2001</v>
      </c>
      <c r="B300" s="3">
        <v>263</v>
      </c>
      <c r="C300" s="3">
        <v>27</v>
      </c>
      <c r="D300" s="9">
        <v>591</v>
      </c>
      <c r="E300" s="3">
        <v>8</v>
      </c>
      <c r="F300" s="3">
        <v>889</v>
      </c>
    </row>
    <row r="301" spans="1:6" x14ac:dyDescent="0.25">
      <c r="A301" s="51">
        <v>2002</v>
      </c>
      <c r="B301" s="3">
        <v>210</v>
      </c>
      <c r="C301" s="3">
        <v>22</v>
      </c>
      <c r="D301" s="9">
        <v>682</v>
      </c>
      <c r="E301" s="3">
        <v>10</v>
      </c>
      <c r="F301" s="3">
        <v>923</v>
      </c>
    </row>
    <row r="302" spans="1:6" x14ac:dyDescent="0.25">
      <c r="A302" s="51">
        <v>2003</v>
      </c>
      <c r="B302" s="3">
        <v>217</v>
      </c>
      <c r="C302" s="3">
        <v>31</v>
      </c>
      <c r="D302" s="9">
        <v>643</v>
      </c>
      <c r="E302" s="3">
        <v>9</v>
      </c>
      <c r="F302" s="3">
        <v>901</v>
      </c>
    </row>
    <row r="303" spans="1:6" x14ac:dyDescent="0.25">
      <c r="A303" s="51">
        <v>2004</v>
      </c>
      <c r="B303" s="3">
        <v>259</v>
      </c>
      <c r="C303" s="3">
        <v>10</v>
      </c>
      <c r="D303" s="9">
        <v>770</v>
      </c>
      <c r="E303" s="3">
        <v>9</v>
      </c>
      <c r="F303" s="5">
        <v>1048</v>
      </c>
    </row>
    <row r="304" spans="1:6" x14ac:dyDescent="0.25">
      <c r="A304" s="51">
        <v>2005</v>
      </c>
      <c r="B304" s="3">
        <v>228</v>
      </c>
      <c r="C304" s="3">
        <v>19</v>
      </c>
      <c r="D304" s="9">
        <v>925</v>
      </c>
      <c r="E304" s="3">
        <v>9</v>
      </c>
      <c r="F304" s="5">
        <v>1181</v>
      </c>
    </row>
    <row r="305" spans="1:10" x14ac:dyDescent="0.25">
      <c r="A305" s="51">
        <v>2006</v>
      </c>
      <c r="B305" s="3">
        <v>320</v>
      </c>
      <c r="C305" s="3">
        <v>28</v>
      </c>
      <c r="D305" s="10">
        <v>1038</v>
      </c>
      <c r="E305" s="3">
        <v>8</v>
      </c>
      <c r="F305" s="5">
        <v>1394</v>
      </c>
    </row>
    <row r="306" spans="1:10" x14ac:dyDescent="0.25">
      <c r="A306" s="51">
        <v>2007</v>
      </c>
      <c r="B306" s="3">
        <v>304</v>
      </c>
      <c r="C306" s="3">
        <v>17</v>
      </c>
      <c r="D306" s="10">
        <v>1467</v>
      </c>
      <c r="E306" s="3">
        <v>22</v>
      </c>
      <c r="F306" s="5">
        <v>1810</v>
      </c>
    </row>
    <row r="307" spans="1:10" x14ac:dyDescent="0.25">
      <c r="A307" s="51">
        <v>2008</v>
      </c>
      <c r="B307" s="3">
        <v>366</v>
      </c>
      <c r="C307" s="3">
        <v>11</v>
      </c>
      <c r="D307" s="10">
        <v>1999</v>
      </c>
      <c r="E307" s="3">
        <v>31</v>
      </c>
      <c r="F307" s="5">
        <v>2407</v>
      </c>
    </row>
    <row r="308" spans="1:10" x14ac:dyDescent="0.25">
      <c r="A308" s="51">
        <v>2009</v>
      </c>
      <c r="B308" s="3">
        <v>476</v>
      </c>
      <c r="C308" s="3">
        <v>9</v>
      </c>
      <c r="D308" s="10">
        <v>1447</v>
      </c>
      <c r="E308" s="3">
        <v>21</v>
      </c>
      <c r="F308" s="5">
        <v>1953</v>
      </c>
    </row>
    <row r="309" spans="1:10" x14ac:dyDescent="0.25">
      <c r="A309" s="51">
        <v>2010</v>
      </c>
      <c r="B309" s="3">
        <v>495</v>
      </c>
      <c r="C309" s="3">
        <v>17</v>
      </c>
      <c r="D309" s="10">
        <v>1948</v>
      </c>
      <c r="E309" s="3">
        <v>22</v>
      </c>
      <c r="F309" s="5">
        <v>2483</v>
      </c>
    </row>
    <row r="310" spans="1:10" x14ac:dyDescent="0.25">
      <c r="A310" s="51">
        <v>2011</v>
      </c>
      <c r="B310" s="3">
        <v>586</v>
      </c>
      <c r="C310" s="3">
        <v>13</v>
      </c>
      <c r="D310" s="10">
        <v>2417</v>
      </c>
      <c r="E310" s="3">
        <v>37</v>
      </c>
      <c r="F310" s="5">
        <v>3052</v>
      </c>
    </row>
    <row r="311" spans="1:10" x14ac:dyDescent="0.25">
      <c r="A311" s="51">
        <v>2012</v>
      </c>
      <c r="B311" s="3">
        <v>702</v>
      </c>
      <c r="C311" s="3">
        <v>29</v>
      </c>
      <c r="D311" s="10">
        <v>3420</v>
      </c>
      <c r="E311" s="3">
        <v>39</v>
      </c>
      <c r="F311" s="5">
        <v>4190</v>
      </c>
    </row>
    <row r="312" spans="1:10" x14ac:dyDescent="0.25">
      <c r="A312" s="51">
        <v>2013</v>
      </c>
      <c r="B312" s="3">
        <v>433</v>
      </c>
      <c r="C312" s="3">
        <v>16</v>
      </c>
      <c r="D312" s="10">
        <v>3092</v>
      </c>
      <c r="E312" s="3">
        <v>17</v>
      </c>
      <c r="F312" s="5">
        <v>3559</v>
      </c>
    </row>
    <row r="313" spans="1:10" x14ac:dyDescent="0.25">
      <c r="A313" s="51">
        <v>2014</v>
      </c>
      <c r="B313" s="3">
        <v>651</v>
      </c>
      <c r="C313" s="3">
        <v>15</v>
      </c>
      <c r="D313" s="10">
        <v>2520</v>
      </c>
      <c r="E313" s="3">
        <v>13</v>
      </c>
      <c r="F313" s="5">
        <v>3199</v>
      </c>
    </row>
    <row r="314" spans="1:10" ht="15.75" thickBot="1" x14ac:dyDescent="0.3">
      <c r="A314" s="52">
        <v>2015</v>
      </c>
      <c r="B314" s="7">
        <v>534</v>
      </c>
      <c r="C314" s="7">
        <v>5</v>
      </c>
      <c r="D314" s="11">
        <v>1694</v>
      </c>
      <c r="E314" s="7">
        <v>14</v>
      </c>
      <c r="F314" s="6">
        <v>2247</v>
      </c>
    </row>
    <row r="315" spans="1:10" ht="15.75" thickTop="1" x14ac:dyDescent="0.25">
      <c r="A315" s="55"/>
    </row>
    <row r="316" spans="1:10" ht="21.75" thickBot="1" x14ac:dyDescent="0.3">
      <c r="A316" s="50" t="s">
        <v>180</v>
      </c>
    </row>
    <row r="317" spans="1:10" ht="15.75" thickTop="1" x14ac:dyDescent="0.25">
      <c r="A317" s="151"/>
      <c r="B317" s="157" t="s">
        <v>45</v>
      </c>
      <c r="C317" s="158">
        <v>2008</v>
      </c>
      <c r="D317" s="158">
        <v>2009</v>
      </c>
      <c r="E317" s="158">
        <v>2010</v>
      </c>
      <c r="F317" s="158">
        <v>2011</v>
      </c>
      <c r="G317" s="158">
        <v>2012</v>
      </c>
      <c r="H317" s="158">
        <v>2013</v>
      </c>
      <c r="I317" s="158">
        <v>2014</v>
      </c>
      <c r="J317" s="158">
        <v>2015</v>
      </c>
    </row>
    <row r="318" spans="1:10" x14ac:dyDescent="0.25">
      <c r="A318" s="61" t="s">
        <v>182</v>
      </c>
      <c r="B318" s="29" t="s">
        <v>56</v>
      </c>
      <c r="C318" s="58">
        <v>627</v>
      </c>
      <c r="D318" s="58">
        <v>634</v>
      </c>
      <c r="E318" s="58">
        <v>594</v>
      </c>
      <c r="F318" s="58">
        <v>651</v>
      </c>
      <c r="G318" s="58">
        <v>617</v>
      </c>
      <c r="H318" s="58">
        <v>554</v>
      </c>
      <c r="I318" s="58">
        <v>560</v>
      </c>
      <c r="J318" s="58">
        <v>553</v>
      </c>
    </row>
    <row r="319" spans="1:10" x14ac:dyDescent="0.25">
      <c r="A319" s="62" t="s">
        <v>49</v>
      </c>
      <c r="B319" s="29"/>
      <c r="C319" s="57">
        <v>548</v>
      </c>
      <c r="D319" s="57">
        <v>540</v>
      </c>
      <c r="E319" s="57">
        <v>490</v>
      </c>
      <c r="F319" s="57">
        <v>536</v>
      </c>
      <c r="G319" s="57">
        <v>502</v>
      </c>
      <c r="H319" s="57">
        <v>441</v>
      </c>
      <c r="I319" s="57">
        <v>461</v>
      </c>
      <c r="J319" s="57">
        <v>444</v>
      </c>
    </row>
    <row r="320" spans="1:10" x14ac:dyDescent="0.25">
      <c r="A320" s="62" t="s">
        <v>53</v>
      </c>
      <c r="B320" s="24"/>
      <c r="C320" s="57">
        <v>79</v>
      </c>
      <c r="D320" s="57">
        <v>94</v>
      </c>
      <c r="E320" s="57">
        <v>104</v>
      </c>
      <c r="F320" s="57">
        <v>115</v>
      </c>
      <c r="G320" s="57">
        <v>115</v>
      </c>
      <c r="H320" s="57">
        <v>113</v>
      </c>
      <c r="I320" s="57">
        <v>99</v>
      </c>
      <c r="J320" s="57">
        <v>109</v>
      </c>
    </row>
    <row r="321" spans="1:10" x14ac:dyDescent="0.25">
      <c r="A321" s="61" t="s">
        <v>183</v>
      </c>
      <c r="B321" s="29" t="s">
        <v>48</v>
      </c>
      <c r="C321" s="58">
        <v>398846.84983516997</v>
      </c>
      <c r="D321" s="58">
        <v>425577.05034313997</v>
      </c>
      <c r="E321" s="58">
        <v>439798.39603384002</v>
      </c>
      <c r="F321" s="58">
        <v>484393.58664556476</v>
      </c>
      <c r="G321" s="58">
        <v>575066.95483774028</v>
      </c>
      <c r="H321" s="58">
        <v>522151.77707585029</v>
      </c>
      <c r="I321" s="58">
        <v>577038.58090253</v>
      </c>
      <c r="J321" s="58">
        <v>600970.22260093165</v>
      </c>
    </row>
    <row r="322" spans="1:10" x14ac:dyDescent="0.25">
      <c r="A322" s="62" t="s">
        <v>49</v>
      </c>
      <c r="B322" s="30"/>
      <c r="C322" s="59">
        <v>63609.245835170004</v>
      </c>
      <c r="D322" s="59">
        <v>68229.595343139998</v>
      </c>
      <c r="E322" s="59">
        <v>69967.000033839984</v>
      </c>
      <c r="F322" s="59">
        <v>66069.999645564792</v>
      </c>
      <c r="G322" s="59">
        <v>84985.000837740299</v>
      </c>
      <c r="H322" s="59">
        <v>66390.57207585033</v>
      </c>
      <c r="I322" s="59">
        <v>68749.999902530006</v>
      </c>
      <c r="J322" s="59">
        <v>76804.999600931653</v>
      </c>
    </row>
    <row r="323" spans="1:10" x14ac:dyDescent="0.25">
      <c r="A323" s="62" t="s">
        <v>80</v>
      </c>
      <c r="B323" s="30"/>
      <c r="C323" s="59">
        <v>1815</v>
      </c>
      <c r="D323" s="57">
        <v>160</v>
      </c>
      <c r="E323" s="57">
        <v>160</v>
      </c>
      <c r="F323" s="57">
        <v>906</v>
      </c>
      <c r="G323" s="59">
        <v>2378</v>
      </c>
      <c r="H323" s="59">
        <v>2051</v>
      </c>
      <c r="I323" s="59">
        <v>1772</v>
      </c>
      <c r="J323" s="59">
        <v>1150</v>
      </c>
    </row>
    <row r="324" spans="1:10" x14ac:dyDescent="0.25">
      <c r="A324" s="62" t="s">
        <v>53</v>
      </c>
      <c r="B324" s="24"/>
      <c r="C324" s="59">
        <v>320822.60399999999</v>
      </c>
      <c r="D324" s="59">
        <v>344172.45499999996</v>
      </c>
      <c r="E324" s="59">
        <v>356668.39600000001</v>
      </c>
      <c r="F324" s="59">
        <v>402021.587</v>
      </c>
      <c r="G324" s="59">
        <v>474362.95399999997</v>
      </c>
      <c r="H324" s="59">
        <v>449078.20499999996</v>
      </c>
      <c r="I324" s="59">
        <v>501814.58100000001</v>
      </c>
      <c r="J324" s="59">
        <v>518350.223</v>
      </c>
    </row>
    <row r="325" spans="1:10" x14ac:dyDescent="0.25">
      <c r="A325" s="62" t="s">
        <v>57</v>
      </c>
      <c r="B325" s="29"/>
      <c r="C325" s="59">
        <v>12600</v>
      </c>
      <c r="D325" s="59">
        <v>13015</v>
      </c>
      <c r="E325" s="59">
        <v>13003</v>
      </c>
      <c r="F325" s="59">
        <v>15396</v>
      </c>
      <c r="G325" s="59">
        <v>13341</v>
      </c>
      <c r="H325" s="59">
        <v>4632</v>
      </c>
      <c r="I325" s="59">
        <v>4702</v>
      </c>
      <c r="J325" s="59">
        <v>4665</v>
      </c>
    </row>
    <row r="326" spans="1:10" x14ac:dyDescent="0.25">
      <c r="A326" s="61" t="s">
        <v>184</v>
      </c>
      <c r="B326" s="29" t="s">
        <v>52</v>
      </c>
      <c r="C326" s="58">
        <v>835.59233053759363</v>
      </c>
      <c r="D326" s="58">
        <v>701.98467082031027</v>
      </c>
      <c r="E326" s="58">
        <v>778.98894177256</v>
      </c>
      <c r="F326" s="58">
        <v>1144.248917216433</v>
      </c>
      <c r="G326" s="58">
        <v>1609.7143791038347</v>
      </c>
      <c r="H326" s="60">
        <v>1274.7787195505528</v>
      </c>
      <c r="I326" s="58">
        <v>1142.237544822405</v>
      </c>
      <c r="J326" s="58">
        <v>1099.1776537643013</v>
      </c>
    </row>
    <row r="327" spans="1:10" x14ac:dyDescent="0.25">
      <c r="A327" s="62" t="s">
        <v>49</v>
      </c>
      <c r="B327" s="30"/>
      <c r="C327" s="59">
        <v>248.73523167959368</v>
      </c>
      <c r="D327" s="59">
        <v>273.40555377031041</v>
      </c>
      <c r="E327" s="59">
        <v>293.66635339156005</v>
      </c>
      <c r="F327" s="59">
        <v>400.26055275642369</v>
      </c>
      <c r="G327" s="59">
        <v>537.49167996301367</v>
      </c>
      <c r="H327" s="59">
        <v>307.44410165211582</v>
      </c>
      <c r="I327" s="59">
        <v>368.78857580930497</v>
      </c>
      <c r="J327" s="59">
        <v>435.99909184414253</v>
      </c>
    </row>
    <row r="328" spans="1:10" x14ac:dyDescent="0.25">
      <c r="A328" s="62" t="s">
        <v>80</v>
      </c>
      <c r="B328" s="30"/>
      <c r="C328" s="154">
        <v>3.1154639999999998</v>
      </c>
      <c r="D328" s="155">
        <v>0.188582</v>
      </c>
      <c r="E328" s="155">
        <v>0.20421</v>
      </c>
      <c r="F328" s="154">
        <v>1.5597730000000001</v>
      </c>
      <c r="G328" s="154">
        <v>5.1321789999999998</v>
      </c>
      <c r="H328" s="154">
        <v>4.3144460000000002</v>
      </c>
      <c r="I328" s="154">
        <v>2.6521549999999996</v>
      </c>
      <c r="J328" s="154">
        <v>1.491649</v>
      </c>
    </row>
    <row r="329" spans="1:10" x14ac:dyDescent="0.25">
      <c r="A329" s="62" t="s">
        <v>53</v>
      </c>
      <c r="B329" s="24"/>
      <c r="C329" s="59">
        <v>561.53618585799995</v>
      </c>
      <c r="D329" s="59">
        <v>412.37376604999997</v>
      </c>
      <c r="E329" s="59">
        <v>467.58301938099999</v>
      </c>
      <c r="F329" s="59">
        <v>714.14516346000948</v>
      </c>
      <c r="G329" s="59">
        <v>1038.0009941408211</v>
      </c>
      <c r="H329" s="59">
        <v>952.87697489843697</v>
      </c>
      <c r="I329" s="59">
        <v>763.1225700130999</v>
      </c>
      <c r="J329" s="59">
        <v>655.20645092015877</v>
      </c>
    </row>
    <row r="330" spans="1:10" ht="15.75" thickBot="1" x14ac:dyDescent="0.3">
      <c r="A330" s="63" t="s">
        <v>125</v>
      </c>
      <c r="B330" s="31"/>
      <c r="C330" s="153">
        <v>22.205449000000002</v>
      </c>
      <c r="D330" s="153">
        <v>16.016769</v>
      </c>
      <c r="E330" s="153">
        <v>17.535359</v>
      </c>
      <c r="F330" s="153">
        <v>28.283428000000004</v>
      </c>
      <c r="G330" s="153">
        <v>29.089526000000003</v>
      </c>
      <c r="H330" s="153">
        <v>10.143197000000001</v>
      </c>
      <c r="I330" s="156">
        <v>7.6742439999999998</v>
      </c>
      <c r="J330" s="156">
        <v>6.4804620000000002</v>
      </c>
    </row>
    <row r="331" spans="1:10" ht="15.75" thickTop="1" x14ac:dyDescent="0.25">
      <c r="A331" s="175" t="s">
        <v>181</v>
      </c>
      <c r="B331" s="175"/>
      <c r="C331" s="175"/>
      <c r="D331" s="175"/>
      <c r="E331" s="175"/>
      <c r="F331" s="175"/>
      <c r="G331" s="175"/>
      <c r="H331" s="175"/>
      <c r="I331" s="175"/>
      <c r="J331" s="175"/>
    </row>
    <row r="364" spans="1:1" x14ac:dyDescent="0.25">
      <c r="A364" s="64"/>
    </row>
    <row r="365" spans="1:1" x14ac:dyDescent="0.25">
      <c r="A365" s="64"/>
    </row>
  </sheetData>
  <mergeCells count="1">
    <mergeCell ref="A331:J331"/>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topLeftCell="A2" workbookViewId="0">
      <selection activeCell="A146" sqref="A146:D146"/>
    </sheetView>
  </sheetViews>
  <sheetFormatPr defaultRowHeight="15" x14ac:dyDescent="0.25"/>
  <cols>
    <col min="1" max="1" width="13.5703125" style="32" customWidth="1"/>
    <col min="2" max="7" width="20.7109375" style="37" customWidth="1"/>
  </cols>
  <sheetData>
    <row r="1" spans="1:7" ht="21" x14ac:dyDescent="0.25">
      <c r="A1" s="49" t="s">
        <v>20</v>
      </c>
    </row>
    <row r="2" spans="1:7" s="2" customFormat="1" ht="19.5" thickBot="1" x14ac:dyDescent="0.3">
      <c r="A2" s="50" t="s">
        <v>142</v>
      </c>
      <c r="B2" s="38"/>
      <c r="C2" s="38"/>
      <c r="D2" s="39"/>
      <c r="E2" s="38"/>
      <c r="F2" s="38"/>
      <c r="G2" s="38"/>
    </row>
    <row r="3" spans="1:7" s="2" customFormat="1" ht="15.75" thickTop="1" x14ac:dyDescent="0.25">
      <c r="A3" s="145"/>
      <c r="B3" s="147" t="s">
        <v>21</v>
      </c>
      <c r="C3" s="147" t="s">
        <v>22</v>
      </c>
      <c r="D3" s="147" t="s">
        <v>23</v>
      </c>
      <c r="E3" s="147" t="s">
        <v>24</v>
      </c>
      <c r="F3" s="147" t="s">
        <v>26</v>
      </c>
    </row>
    <row r="4" spans="1:7" x14ac:dyDescent="0.25">
      <c r="A4" s="51">
        <v>1997</v>
      </c>
      <c r="B4" s="45">
        <v>2196</v>
      </c>
      <c r="C4" s="45">
        <v>4487</v>
      </c>
      <c r="D4" s="44">
        <v>2858</v>
      </c>
      <c r="E4" s="45">
        <v>3039</v>
      </c>
      <c r="F4" s="44">
        <v>2442</v>
      </c>
      <c r="G4"/>
    </row>
    <row r="5" spans="1:7" x14ac:dyDescent="0.25">
      <c r="A5" s="51">
        <v>1998</v>
      </c>
      <c r="B5" s="45">
        <v>2049</v>
      </c>
      <c r="C5" s="45">
        <v>4362</v>
      </c>
      <c r="D5" s="44">
        <v>2514</v>
      </c>
      <c r="E5" s="45">
        <v>2692</v>
      </c>
      <c r="F5" s="44">
        <v>2252</v>
      </c>
      <c r="G5"/>
    </row>
    <row r="6" spans="1:7" x14ac:dyDescent="0.25">
      <c r="A6" s="51">
        <v>1999</v>
      </c>
      <c r="B6" s="45">
        <v>1910</v>
      </c>
      <c r="C6" s="45">
        <v>5477</v>
      </c>
      <c r="D6" s="44">
        <v>2847</v>
      </c>
      <c r="E6" s="45">
        <v>2847</v>
      </c>
      <c r="F6" s="44">
        <v>2204</v>
      </c>
      <c r="G6"/>
    </row>
    <row r="7" spans="1:7" x14ac:dyDescent="0.25">
      <c r="A7" s="51">
        <v>2000</v>
      </c>
      <c r="B7" s="45">
        <v>2317</v>
      </c>
      <c r="C7" s="45">
        <v>5491</v>
      </c>
      <c r="D7" s="44">
        <v>3152</v>
      </c>
      <c r="E7" s="45">
        <v>3182</v>
      </c>
      <c r="F7" s="44">
        <v>2497</v>
      </c>
      <c r="G7"/>
    </row>
    <row r="8" spans="1:7" x14ac:dyDescent="0.25">
      <c r="A8" s="51">
        <v>2001</v>
      </c>
      <c r="B8" s="45">
        <v>2496</v>
      </c>
      <c r="C8" s="45">
        <v>5194</v>
      </c>
      <c r="D8" s="44">
        <v>4171</v>
      </c>
      <c r="E8" s="45">
        <v>3435</v>
      </c>
      <c r="F8" s="44">
        <v>2611</v>
      </c>
      <c r="G8"/>
    </row>
    <row r="9" spans="1:7" x14ac:dyDescent="0.25">
      <c r="A9" s="51">
        <v>2002</v>
      </c>
      <c r="B9" s="45">
        <v>1790</v>
      </c>
      <c r="C9" s="45">
        <v>4946</v>
      </c>
      <c r="D9" s="44">
        <v>2206</v>
      </c>
      <c r="E9" s="45">
        <v>3405</v>
      </c>
      <c r="F9" s="44">
        <v>2058</v>
      </c>
      <c r="G9"/>
    </row>
    <row r="10" spans="1:7" x14ac:dyDescent="0.25">
      <c r="A10" s="51">
        <v>2003</v>
      </c>
      <c r="B10" s="45">
        <v>1884</v>
      </c>
      <c r="C10" s="45">
        <v>5320</v>
      </c>
      <c r="D10" s="44">
        <v>2661</v>
      </c>
      <c r="E10" s="45">
        <v>3565</v>
      </c>
      <c r="F10" s="44">
        <v>2060</v>
      </c>
      <c r="G10"/>
    </row>
    <row r="11" spans="1:7" x14ac:dyDescent="0.25">
      <c r="A11" s="51">
        <v>2004</v>
      </c>
      <c r="B11" s="45">
        <v>2173</v>
      </c>
      <c r="C11" s="45">
        <v>5310</v>
      </c>
      <c r="D11" s="44">
        <v>2061</v>
      </c>
      <c r="E11" s="45">
        <v>3071</v>
      </c>
      <c r="F11" s="44">
        <v>2362</v>
      </c>
      <c r="G11"/>
    </row>
    <row r="12" spans="1:7" x14ac:dyDescent="0.25">
      <c r="A12" s="51">
        <v>2005</v>
      </c>
      <c r="B12" s="45">
        <v>2430</v>
      </c>
      <c r="C12" s="45">
        <v>5224</v>
      </c>
      <c r="D12" s="44">
        <v>3360</v>
      </c>
      <c r="E12" s="45">
        <v>3314</v>
      </c>
      <c r="F12" s="44">
        <v>2910</v>
      </c>
      <c r="G12"/>
    </row>
    <row r="13" spans="1:7" x14ac:dyDescent="0.25">
      <c r="A13" s="51">
        <v>2006</v>
      </c>
      <c r="B13" s="45">
        <v>2674</v>
      </c>
      <c r="C13" s="45">
        <v>5698</v>
      </c>
      <c r="D13" s="44">
        <v>2804</v>
      </c>
      <c r="E13" s="45">
        <v>3408</v>
      </c>
      <c r="F13" s="44">
        <v>2565</v>
      </c>
      <c r="G13"/>
    </row>
    <row r="14" spans="1:7" x14ac:dyDescent="0.25">
      <c r="A14" s="51">
        <v>2007</v>
      </c>
      <c r="B14" s="45">
        <v>1948</v>
      </c>
      <c r="C14" s="45">
        <v>5958</v>
      </c>
      <c r="D14" s="44">
        <v>2475</v>
      </c>
      <c r="E14" s="45">
        <v>3761</v>
      </c>
      <c r="F14" s="44">
        <v>2760</v>
      </c>
      <c r="G14"/>
    </row>
    <row r="15" spans="1:7" x14ac:dyDescent="0.25">
      <c r="A15" s="51">
        <v>2008</v>
      </c>
      <c r="B15" s="45">
        <v>2488</v>
      </c>
      <c r="C15" s="45">
        <v>7515</v>
      </c>
      <c r="D15" s="44">
        <v>3826</v>
      </c>
      <c r="E15" s="45">
        <v>3960</v>
      </c>
      <c r="F15" s="44">
        <v>2900</v>
      </c>
      <c r="G15"/>
    </row>
    <row r="16" spans="1:7" x14ac:dyDescent="0.25">
      <c r="A16" s="51">
        <v>2009</v>
      </c>
      <c r="B16" s="45">
        <v>2643</v>
      </c>
      <c r="C16" s="45">
        <v>7019</v>
      </c>
      <c r="D16" s="44">
        <v>2983</v>
      </c>
      <c r="E16" s="45">
        <v>4196</v>
      </c>
      <c r="F16" s="44">
        <v>2319</v>
      </c>
      <c r="G16"/>
    </row>
    <row r="17" spans="1:8" x14ac:dyDescent="0.25">
      <c r="A17" s="51">
        <v>2010</v>
      </c>
      <c r="B17" s="45">
        <v>2675</v>
      </c>
      <c r="C17" s="45">
        <v>8377</v>
      </c>
      <c r="D17" s="44">
        <v>3362</v>
      </c>
      <c r="E17" s="45">
        <v>3773</v>
      </c>
      <c r="F17" s="44">
        <v>2780</v>
      </c>
      <c r="G17"/>
    </row>
    <row r="18" spans="1:8" x14ac:dyDescent="0.25">
      <c r="A18" s="51">
        <v>2011</v>
      </c>
      <c r="B18" s="45">
        <v>3044</v>
      </c>
      <c r="C18" s="45">
        <v>8344</v>
      </c>
      <c r="D18" s="44">
        <v>2976</v>
      </c>
      <c r="E18" s="45">
        <v>4134</v>
      </c>
      <c r="F18" s="44">
        <v>1889</v>
      </c>
      <c r="G18"/>
    </row>
    <row r="19" spans="1:8" x14ac:dyDescent="0.25">
      <c r="A19" s="51">
        <v>2012</v>
      </c>
      <c r="B19" s="45">
        <v>3534</v>
      </c>
      <c r="C19" s="45">
        <v>9203</v>
      </c>
      <c r="D19" s="44">
        <v>3641</v>
      </c>
      <c r="E19" s="45">
        <v>4638</v>
      </c>
      <c r="F19" s="44">
        <v>2214</v>
      </c>
      <c r="G19"/>
    </row>
    <row r="20" spans="1:8" x14ac:dyDescent="0.25">
      <c r="A20" s="51">
        <v>2013</v>
      </c>
      <c r="B20" s="45">
        <v>2512</v>
      </c>
      <c r="C20" s="45">
        <v>7267</v>
      </c>
      <c r="D20" s="44">
        <v>2655</v>
      </c>
      <c r="E20" s="45">
        <v>4121</v>
      </c>
      <c r="F20" s="44">
        <v>1942</v>
      </c>
      <c r="G20"/>
    </row>
    <row r="21" spans="1:8" x14ac:dyDescent="0.25">
      <c r="A21" s="51">
        <v>2014</v>
      </c>
      <c r="B21" s="45">
        <v>2876</v>
      </c>
      <c r="C21" s="45">
        <v>7284</v>
      </c>
      <c r="D21" s="44">
        <v>2983</v>
      </c>
      <c r="E21" s="45">
        <v>4006</v>
      </c>
      <c r="F21" s="44">
        <v>2307</v>
      </c>
      <c r="G21"/>
    </row>
    <row r="22" spans="1:8" x14ac:dyDescent="0.25">
      <c r="A22" s="51">
        <v>2015</v>
      </c>
      <c r="B22" s="45">
        <v>3020</v>
      </c>
      <c r="C22" s="45">
        <v>5915</v>
      </c>
      <c r="D22" s="44">
        <v>3289</v>
      </c>
      <c r="E22" s="45">
        <v>4193</v>
      </c>
      <c r="F22" s="44">
        <v>2211</v>
      </c>
      <c r="G22"/>
    </row>
    <row r="23" spans="1:8" ht="15.75" thickBot="1" x14ac:dyDescent="0.3">
      <c r="A23" s="52" t="s">
        <v>27</v>
      </c>
      <c r="B23" s="48">
        <v>2951</v>
      </c>
      <c r="C23" s="48">
        <v>7253</v>
      </c>
      <c r="D23" s="47">
        <v>3248</v>
      </c>
      <c r="E23" s="48">
        <v>4871</v>
      </c>
      <c r="F23" s="47">
        <v>1912</v>
      </c>
      <c r="G23" s="18"/>
    </row>
    <row r="24" spans="1:8" ht="29.25" customHeight="1" thickTop="1" x14ac:dyDescent="0.25">
      <c r="A24" s="176" t="s">
        <v>190</v>
      </c>
      <c r="B24" s="176"/>
      <c r="C24" s="176"/>
      <c r="D24" s="176"/>
      <c r="E24" s="176"/>
      <c r="F24" s="176"/>
      <c r="G24" s="56"/>
    </row>
    <row r="25" spans="1:8" x14ac:dyDescent="0.25">
      <c r="A25" s="27"/>
      <c r="B25" s="40"/>
      <c r="C25" s="40"/>
      <c r="D25" s="40"/>
      <c r="E25" s="40"/>
      <c r="F25" s="40"/>
      <c r="G25" s="40"/>
    </row>
    <row r="26" spans="1:8" s="2" customFormat="1" ht="19.5" thickBot="1" x14ac:dyDescent="0.3">
      <c r="A26" s="50" t="s">
        <v>143</v>
      </c>
      <c r="B26" s="38"/>
      <c r="C26" s="38"/>
      <c r="D26" s="38"/>
      <c r="E26" s="38"/>
      <c r="F26" s="38"/>
      <c r="G26" s="38"/>
    </row>
    <row r="27" spans="1:8" s="2" customFormat="1" ht="15.75" thickTop="1" x14ac:dyDescent="0.25">
      <c r="A27" s="145"/>
      <c r="B27" s="147" t="s">
        <v>28</v>
      </c>
      <c r="C27" s="147" t="s">
        <v>29</v>
      </c>
      <c r="D27" s="147" t="s">
        <v>24</v>
      </c>
      <c r="E27" s="147" t="s">
        <v>30</v>
      </c>
      <c r="F27" s="38"/>
    </row>
    <row r="28" spans="1:8" x14ac:dyDescent="0.25">
      <c r="A28" s="51">
        <v>1997</v>
      </c>
      <c r="B28" s="13">
        <v>8203.6018106314277</v>
      </c>
      <c r="C28" s="25">
        <v>8168.9572740407093</v>
      </c>
      <c r="D28" s="34" t="s">
        <v>63</v>
      </c>
      <c r="E28" s="34" t="s">
        <v>63</v>
      </c>
      <c r="G28" s="18"/>
      <c r="H28" s="19"/>
    </row>
    <row r="29" spans="1:8" x14ac:dyDescent="0.25">
      <c r="A29" s="51">
        <v>1998</v>
      </c>
      <c r="B29" s="13">
        <v>7702.8692506961306</v>
      </c>
      <c r="C29" s="25">
        <v>6324.1368674747937</v>
      </c>
      <c r="D29" s="34" t="s">
        <v>63</v>
      </c>
      <c r="E29" s="34" t="s">
        <v>63</v>
      </c>
      <c r="G29" s="18"/>
      <c r="H29" s="19"/>
    </row>
    <row r="30" spans="1:8" x14ac:dyDescent="0.25">
      <c r="A30" s="51">
        <v>1999</v>
      </c>
      <c r="B30" s="13">
        <v>8808.8422431438757</v>
      </c>
      <c r="C30" s="25">
        <v>9097.7147302403046</v>
      </c>
      <c r="D30" s="34" t="s">
        <v>63</v>
      </c>
      <c r="E30" s="34" t="s">
        <v>63</v>
      </c>
      <c r="G30" s="18"/>
      <c r="H30" s="19"/>
    </row>
    <row r="31" spans="1:8" x14ac:dyDescent="0.25">
      <c r="A31" s="51">
        <v>2000</v>
      </c>
      <c r="B31" s="13">
        <v>9197.5186972152605</v>
      </c>
      <c r="C31" s="25">
        <v>8557.8586500742913</v>
      </c>
      <c r="D31" s="34" t="s">
        <v>63</v>
      </c>
      <c r="E31" s="34" t="s">
        <v>63</v>
      </c>
      <c r="G31" s="18"/>
      <c r="H31" s="19"/>
    </row>
    <row r="32" spans="1:8" x14ac:dyDescent="0.25">
      <c r="A32" s="51">
        <v>2001</v>
      </c>
      <c r="B32" s="13">
        <v>8260.3411638768903</v>
      </c>
      <c r="C32" s="25">
        <v>5982.2876558744565</v>
      </c>
      <c r="D32" s="35">
        <v>5904.1957140889444</v>
      </c>
      <c r="E32" s="35">
        <v>2382.9664477187998</v>
      </c>
      <c r="G32" s="18"/>
      <c r="H32" s="19"/>
    </row>
    <row r="33" spans="1:8" x14ac:dyDescent="0.25">
      <c r="A33" s="51">
        <v>2002</v>
      </c>
      <c r="B33" s="13">
        <v>7722.1089135158954</v>
      </c>
      <c r="C33" s="13">
        <v>5182.8677869593776</v>
      </c>
      <c r="D33" s="14">
        <v>6250.2823481095511</v>
      </c>
      <c r="E33" s="14">
        <v>2219.9065880193339</v>
      </c>
      <c r="G33" s="20"/>
      <c r="H33" s="19"/>
    </row>
    <row r="34" spans="1:8" x14ac:dyDescent="0.25">
      <c r="A34" s="51">
        <v>2003</v>
      </c>
      <c r="B34" s="13">
        <v>8204.6170457780208</v>
      </c>
      <c r="C34" s="13">
        <v>5369.4865612616486</v>
      </c>
      <c r="D34" s="14">
        <v>4928.7670486940815</v>
      </c>
      <c r="E34" s="14">
        <v>2642.5554457600092</v>
      </c>
      <c r="G34" s="20"/>
      <c r="H34" s="19"/>
    </row>
    <row r="35" spans="1:8" x14ac:dyDescent="0.25">
      <c r="A35" s="51">
        <v>2004</v>
      </c>
      <c r="B35" s="13">
        <v>9002.461495979971</v>
      </c>
      <c r="C35" s="13">
        <v>6030.1849031873053</v>
      </c>
      <c r="D35" s="14">
        <v>5703.1662814621332</v>
      </c>
      <c r="E35" s="14">
        <v>2233.6310131319319</v>
      </c>
      <c r="G35" s="20"/>
      <c r="H35" s="19"/>
    </row>
    <row r="36" spans="1:8" x14ac:dyDescent="0.25">
      <c r="A36" s="51">
        <v>2005</v>
      </c>
      <c r="B36" s="13">
        <v>9287.833394701338</v>
      </c>
      <c r="C36" s="13">
        <v>5607.6874098016579</v>
      </c>
      <c r="D36" s="14">
        <v>5154.2215281728886</v>
      </c>
      <c r="E36" s="14">
        <v>2161.2211976175558</v>
      </c>
      <c r="G36" s="20"/>
      <c r="H36" s="19"/>
    </row>
    <row r="37" spans="1:8" x14ac:dyDescent="0.25">
      <c r="A37" s="51">
        <v>2006</v>
      </c>
      <c r="B37" s="13">
        <v>8897.3732848454492</v>
      </c>
      <c r="C37" s="13">
        <v>6259.2590336490121</v>
      </c>
      <c r="D37" s="14">
        <v>3486.0078579184619</v>
      </c>
      <c r="E37" s="14">
        <v>2069.5910311898647</v>
      </c>
      <c r="G37" s="20"/>
      <c r="H37" s="19"/>
    </row>
    <row r="38" spans="1:8" x14ac:dyDescent="0.25">
      <c r="A38" s="51">
        <v>2007</v>
      </c>
      <c r="B38" s="13">
        <v>8781.3964849136446</v>
      </c>
      <c r="C38" s="13">
        <v>6782.7894216871773</v>
      </c>
      <c r="D38" s="14">
        <v>2544.9037218204444</v>
      </c>
      <c r="E38" s="14">
        <v>2111.3557071477885</v>
      </c>
      <c r="G38" s="20"/>
      <c r="H38" s="19"/>
    </row>
    <row r="39" spans="1:8" x14ac:dyDescent="0.25">
      <c r="A39" s="51">
        <v>2008</v>
      </c>
      <c r="B39" s="13">
        <v>9970.2297409343846</v>
      </c>
      <c r="C39" s="13">
        <v>8285.3032168675927</v>
      </c>
      <c r="D39" s="14">
        <v>2258.9457263407039</v>
      </c>
      <c r="E39" s="14">
        <v>2043.8855372166529</v>
      </c>
      <c r="G39" s="20"/>
      <c r="H39" s="19"/>
    </row>
    <row r="40" spans="1:8" x14ac:dyDescent="0.25">
      <c r="A40" s="51">
        <v>2009</v>
      </c>
      <c r="B40" s="13">
        <v>10444.222853737769</v>
      </c>
      <c r="C40" s="13">
        <v>9792.8432127563483</v>
      </c>
      <c r="D40" s="14">
        <v>2375.5930725293701</v>
      </c>
      <c r="E40" s="14">
        <v>2097.5211959125372</v>
      </c>
      <c r="G40" s="20"/>
      <c r="H40" s="21"/>
    </row>
    <row r="41" spans="1:8" x14ac:dyDescent="0.25">
      <c r="A41" s="51">
        <v>2010</v>
      </c>
      <c r="B41" s="13">
        <v>12767.099204673726</v>
      </c>
      <c r="C41" s="13">
        <v>11129.975371592858</v>
      </c>
      <c r="D41" s="14">
        <v>2447.2425650833916</v>
      </c>
      <c r="E41" s="14">
        <v>2309.5406382823617</v>
      </c>
      <c r="G41" s="20"/>
      <c r="H41" s="22"/>
    </row>
    <row r="42" spans="1:8" x14ac:dyDescent="0.25">
      <c r="A42" s="51">
        <v>2011</v>
      </c>
      <c r="B42" s="13">
        <v>12735.908121759801</v>
      </c>
      <c r="C42" s="13">
        <v>13044.267404758539</v>
      </c>
      <c r="D42" s="14">
        <v>3595.5362304409277</v>
      </c>
      <c r="E42" s="14">
        <v>2074.6761185596138</v>
      </c>
      <c r="G42" s="20"/>
      <c r="H42" s="22"/>
    </row>
    <row r="43" spans="1:8" x14ac:dyDescent="0.25">
      <c r="A43" s="51">
        <v>2012</v>
      </c>
      <c r="B43" s="13">
        <v>13483.703990178165</v>
      </c>
      <c r="C43" s="13">
        <v>12002.858614134957</v>
      </c>
      <c r="D43" s="14">
        <v>3993.0064007352767</v>
      </c>
      <c r="E43" s="14">
        <v>2099.5978561525249</v>
      </c>
      <c r="G43" s="20"/>
      <c r="H43" s="22"/>
    </row>
    <row r="44" spans="1:8" x14ac:dyDescent="0.25">
      <c r="A44" s="51">
        <v>2013</v>
      </c>
      <c r="B44" s="13">
        <v>11417.693460082901</v>
      </c>
      <c r="C44" s="13">
        <v>8814.6508459825618</v>
      </c>
      <c r="D44" s="14">
        <v>4883.2975443504301</v>
      </c>
      <c r="E44" s="14">
        <v>2041.0950931142238</v>
      </c>
      <c r="G44" s="20"/>
      <c r="H44" s="22"/>
    </row>
    <row r="45" spans="1:8" x14ac:dyDescent="0.25">
      <c r="A45" s="51">
        <v>2014</v>
      </c>
      <c r="B45" s="13">
        <v>10510.280945977976</v>
      </c>
      <c r="C45" s="13">
        <v>9027.9375658493191</v>
      </c>
      <c r="D45" s="14">
        <v>5019.6527261348474</v>
      </c>
      <c r="E45" s="14">
        <v>2024.6010677608358</v>
      </c>
      <c r="G45" s="20"/>
      <c r="H45" s="22"/>
    </row>
    <row r="46" spans="1:8" x14ac:dyDescent="0.25">
      <c r="A46" s="51">
        <v>2015</v>
      </c>
      <c r="B46" s="13">
        <v>9724.3999663611103</v>
      </c>
      <c r="C46" s="13">
        <v>7738.0089245783829</v>
      </c>
      <c r="D46" s="14">
        <v>5914.0279922161053</v>
      </c>
      <c r="E46" s="14">
        <v>3433.9503243157728</v>
      </c>
      <c r="G46" s="20"/>
      <c r="H46" s="22"/>
    </row>
    <row r="47" spans="1:8" ht="15.75" thickBot="1" x14ac:dyDescent="0.3">
      <c r="A47" s="52" t="s">
        <v>27</v>
      </c>
      <c r="B47" s="15">
        <v>10311.597744052022</v>
      </c>
      <c r="C47" s="36">
        <v>9170.1096989409543</v>
      </c>
      <c r="D47" s="16">
        <v>6368.5585105620821</v>
      </c>
      <c r="E47" s="16">
        <v>2544.9818283477775</v>
      </c>
      <c r="F47" s="42"/>
      <c r="G47" s="20"/>
      <c r="H47" s="18"/>
    </row>
    <row r="48" spans="1:8" ht="34.5" customHeight="1" thickTop="1" x14ac:dyDescent="0.25">
      <c r="A48" s="176" t="s">
        <v>189</v>
      </c>
      <c r="B48" s="176"/>
      <c r="C48" s="176"/>
      <c r="D48" s="176"/>
      <c r="E48" s="176"/>
      <c r="F48" s="56"/>
    </row>
    <row r="49" spans="1:8" x14ac:dyDescent="0.25">
      <c r="A49" s="17"/>
    </row>
    <row r="50" spans="1:8" s="2" customFormat="1" ht="19.5" thickBot="1" x14ac:dyDescent="0.3">
      <c r="A50" s="50" t="s">
        <v>144</v>
      </c>
      <c r="B50" s="38"/>
      <c r="C50" s="38"/>
      <c r="D50" s="38"/>
      <c r="E50" s="41"/>
      <c r="F50" s="39"/>
      <c r="G50" s="41"/>
    </row>
    <row r="51" spans="1:8" ht="16.5" customHeight="1" thickTop="1" x14ac:dyDescent="0.25">
      <c r="A51" s="177" t="s">
        <v>31</v>
      </c>
      <c r="B51" s="179" t="s">
        <v>10</v>
      </c>
      <c r="C51" s="179"/>
      <c r="D51" s="150"/>
      <c r="E51" s="179" t="s">
        <v>17</v>
      </c>
      <c r="F51" s="179"/>
      <c r="G51" s="42"/>
    </row>
    <row r="52" spans="1:8" x14ac:dyDescent="0.25">
      <c r="A52" s="178"/>
      <c r="B52" s="149" t="s">
        <v>32</v>
      </c>
      <c r="C52" s="149" t="s">
        <v>33</v>
      </c>
      <c r="D52" s="149" t="s">
        <v>34</v>
      </c>
      <c r="E52" s="149" t="s">
        <v>35</v>
      </c>
      <c r="F52" s="149" t="s">
        <v>36</v>
      </c>
      <c r="G52" s="42"/>
    </row>
    <row r="53" spans="1:8" x14ac:dyDescent="0.25">
      <c r="A53" s="51">
        <v>1997</v>
      </c>
      <c r="B53" s="44">
        <v>1130</v>
      </c>
      <c r="C53" s="44">
        <v>1268</v>
      </c>
      <c r="D53" s="65" t="s">
        <v>63</v>
      </c>
      <c r="E53" s="45">
        <v>1532</v>
      </c>
      <c r="F53" s="45">
        <v>1818</v>
      </c>
      <c r="G53" s="42"/>
      <c r="H53" s="23"/>
    </row>
    <row r="54" spans="1:8" x14ac:dyDescent="0.25">
      <c r="A54" s="51">
        <v>1998</v>
      </c>
      <c r="B54" s="4">
        <v>993</v>
      </c>
      <c r="C54" s="44">
        <v>1083</v>
      </c>
      <c r="D54" s="65" t="s">
        <v>63</v>
      </c>
      <c r="E54" s="45">
        <v>1963</v>
      </c>
      <c r="F54" s="66">
        <v>1910</v>
      </c>
      <c r="G54" s="42"/>
      <c r="H54" s="23"/>
    </row>
    <row r="55" spans="1:8" x14ac:dyDescent="0.25">
      <c r="A55" s="51">
        <v>1999</v>
      </c>
      <c r="B55" s="4">
        <v>652</v>
      </c>
      <c r="C55" s="4">
        <v>971</v>
      </c>
      <c r="D55" s="65" t="s">
        <v>63</v>
      </c>
      <c r="E55" s="45">
        <v>1837</v>
      </c>
      <c r="F55" s="66">
        <v>1995</v>
      </c>
      <c r="G55" s="42"/>
      <c r="H55" s="23"/>
    </row>
    <row r="56" spans="1:8" x14ac:dyDescent="0.25">
      <c r="A56" s="51">
        <v>2000</v>
      </c>
      <c r="B56" s="4">
        <v>536</v>
      </c>
      <c r="C56" s="4">
        <v>683</v>
      </c>
      <c r="D56" s="65">
        <v>425</v>
      </c>
      <c r="E56" s="45">
        <v>1502</v>
      </c>
      <c r="F56" s="66">
        <v>1567</v>
      </c>
      <c r="G56" s="42"/>
      <c r="H56" s="23"/>
    </row>
    <row r="57" spans="1:8" x14ac:dyDescent="0.25">
      <c r="A57" s="51">
        <v>2001</v>
      </c>
      <c r="B57" s="4">
        <v>788</v>
      </c>
      <c r="C57" s="4">
        <v>861</v>
      </c>
      <c r="D57" s="65">
        <v>754</v>
      </c>
      <c r="E57" s="45">
        <v>1250</v>
      </c>
      <c r="F57" s="66">
        <v>1399</v>
      </c>
      <c r="G57" s="42"/>
      <c r="H57" s="23"/>
    </row>
    <row r="58" spans="1:8" x14ac:dyDescent="0.25">
      <c r="A58" s="51">
        <v>2002</v>
      </c>
      <c r="B58" s="4">
        <v>751</v>
      </c>
      <c r="C58" s="4">
        <v>831</v>
      </c>
      <c r="D58" s="65">
        <v>717</v>
      </c>
      <c r="E58" s="45">
        <v>1268</v>
      </c>
      <c r="F58" s="66">
        <v>1398</v>
      </c>
      <c r="G58" s="42"/>
      <c r="H58" s="23"/>
    </row>
    <row r="59" spans="1:8" x14ac:dyDescent="0.25">
      <c r="A59" s="51">
        <v>2003</v>
      </c>
      <c r="B59" s="4">
        <v>700</v>
      </c>
      <c r="C59" s="4">
        <v>708</v>
      </c>
      <c r="D59" s="65">
        <v>685</v>
      </c>
      <c r="E59" s="45">
        <v>1208</v>
      </c>
      <c r="F59" s="66">
        <v>1311</v>
      </c>
      <c r="G59" s="42"/>
      <c r="H59" s="23"/>
    </row>
    <row r="60" spans="1:8" x14ac:dyDescent="0.25">
      <c r="A60" s="51">
        <v>2004</v>
      </c>
      <c r="B60" s="4">
        <v>889</v>
      </c>
      <c r="C60" s="4">
        <v>862</v>
      </c>
      <c r="D60" s="65" t="s">
        <v>63</v>
      </c>
      <c r="E60" s="45">
        <v>1419</v>
      </c>
      <c r="F60" s="67">
        <v>943</v>
      </c>
      <c r="G60" s="42"/>
      <c r="H60" s="23"/>
    </row>
    <row r="61" spans="1:8" x14ac:dyDescent="0.25">
      <c r="A61" s="51">
        <v>2005</v>
      </c>
      <c r="B61" s="4">
        <v>873</v>
      </c>
      <c r="C61" s="4">
        <v>890</v>
      </c>
      <c r="D61" s="65">
        <v>850</v>
      </c>
      <c r="E61" s="45">
        <v>1326</v>
      </c>
      <c r="F61" s="66">
        <v>1244</v>
      </c>
      <c r="G61" s="42"/>
      <c r="H61" s="23"/>
    </row>
    <row r="62" spans="1:8" x14ac:dyDescent="0.25">
      <c r="A62" s="51">
        <v>2006</v>
      </c>
      <c r="B62" s="4">
        <v>918</v>
      </c>
      <c r="C62" s="4">
        <v>963</v>
      </c>
      <c r="D62" s="65">
        <v>855</v>
      </c>
      <c r="E62" s="45">
        <v>1822</v>
      </c>
      <c r="F62" s="66">
        <v>1882</v>
      </c>
      <c r="G62" s="42"/>
      <c r="H62" s="23"/>
    </row>
    <row r="63" spans="1:8" x14ac:dyDescent="0.25">
      <c r="A63" s="51">
        <v>2007</v>
      </c>
      <c r="B63" s="44">
        <v>1328</v>
      </c>
      <c r="C63" s="44">
        <v>1256</v>
      </c>
      <c r="D63" s="45">
        <v>1219</v>
      </c>
      <c r="E63" s="45">
        <v>1613</v>
      </c>
      <c r="F63" s="66">
        <v>1765</v>
      </c>
      <c r="G63" s="42"/>
      <c r="H63" s="23"/>
    </row>
    <row r="64" spans="1:8" x14ac:dyDescent="0.25">
      <c r="A64" s="51">
        <v>2008</v>
      </c>
      <c r="B64" s="44">
        <v>1700</v>
      </c>
      <c r="C64" s="44">
        <v>1778</v>
      </c>
      <c r="D64" s="45">
        <v>1597</v>
      </c>
      <c r="E64" s="45">
        <v>2416</v>
      </c>
      <c r="F64" s="66">
        <v>2397</v>
      </c>
      <c r="G64" s="42"/>
      <c r="H64" s="23"/>
    </row>
    <row r="65" spans="1:8" x14ac:dyDescent="0.25">
      <c r="A65" s="51">
        <v>2009</v>
      </c>
      <c r="B65" s="44">
        <v>1154</v>
      </c>
      <c r="C65" s="44">
        <v>1325</v>
      </c>
      <c r="D65" s="45">
        <v>1131</v>
      </c>
      <c r="E65" s="45">
        <v>2704</v>
      </c>
      <c r="F65" s="66">
        <v>2596</v>
      </c>
      <c r="G65" s="42"/>
      <c r="H65" s="23"/>
    </row>
    <row r="66" spans="1:8" x14ac:dyDescent="0.25">
      <c r="A66" s="51">
        <v>2010</v>
      </c>
      <c r="B66" s="44">
        <v>1242</v>
      </c>
      <c r="C66" s="44">
        <v>1410</v>
      </c>
      <c r="D66" s="45">
        <v>1225</v>
      </c>
      <c r="E66" s="45">
        <v>2124</v>
      </c>
      <c r="F66" s="66">
        <v>2243</v>
      </c>
      <c r="G66" s="42"/>
      <c r="H66" s="23"/>
    </row>
    <row r="67" spans="1:8" x14ac:dyDescent="0.25">
      <c r="A67" s="51">
        <v>2011</v>
      </c>
      <c r="B67" s="44">
        <v>1681</v>
      </c>
      <c r="C67" s="44">
        <v>1791</v>
      </c>
      <c r="D67" s="45">
        <v>1703</v>
      </c>
      <c r="E67" s="45">
        <v>2323</v>
      </c>
      <c r="F67" s="66">
        <v>2371</v>
      </c>
      <c r="G67" s="42"/>
      <c r="H67" s="23"/>
    </row>
    <row r="68" spans="1:8" x14ac:dyDescent="0.25">
      <c r="A68" s="51">
        <v>2012</v>
      </c>
      <c r="B68" s="44">
        <v>2117</v>
      </c>
      <c r="C68" s="44">
        <v>2101</v>
      </c>
      <c r="D68" s="45">
        <v>2092</v>
      </c>
      <c r="E68" s="45">
        <v>3243</v>
      </c>
      <c r="F68" s="66">
        <v>3310</v>
      </c>
      <c r="G68" s="42"/>
      <c r="H68" s="23"/>
    </row>
    <row r="69" spans="1:8" x14ac:dyDescent="0.25">
      <c r="A69" s="51">
        <v>2013</v>
      </c>
      <c r="B69" s="44">
        <v>2070</v>
      </c>
      <c r="C69" s="44">
        <v>1891</v>
      </c>
      <c r="D69" s="45">
        <v>1941</v>
      </c>
      <c r="E69" s="45">
        <v>2386</v>
      </c>
      <c r="F69" s="66">
        <v>2388</v>
      </c>
      <c r="G69" s="42"/>
      <c r="H69" s="23"/>
    </row>
    <row r="70" spans="1:8" x14ac:dyDescent="0.25">
      <c r="A70" s="51">
        <v>2014</v>
      </c>
      <c r="B70" s="44">
        <v>1447</v>
      </c>
      <c r="C70" s="44">
        <v>1393</v>
      </c>
      <c r="D70" s="45">
        <v>1357</v>
      </c>
      <c r="E70" s="45">
        <v>2243</v>
      </c>
      <c r="F70" s="66">
        <v>2495</v>
      </c>
      <c r="G70" s="42"/>
      <c r="H70" s="23"/>
    </row>
    <row r="71" spans="1:8" x14ac:dyDescent="0.25">
      <c r="A71" s="51">
        <v>2015</v>
      </c>
      <c r="B71" s="44">
        <v>1195</v>
      </c>
      <c r="C71" s="44">
        <v>1346</v>
      </c>
      <c r="D71" s="45">
        <v>1194</v>
      </c>
      <c r="E71" s="45">
        <v>2192</v>
      </c>
      <c r="F71" s="66">
        <v>2054</v>
      </c>
      <c r="G71" s="42"/>
      <c r="H71" s="23"/>
    </row>
    <row r="72" spans="1:8" ht="15.75" thickBot="1" x14ac:dyDescent="0.3">
      <c r="A72" s="52" t="s">
        <v>27</v>
      </c>
      <c r="B72" s="47">
        <v>1417</v>
      </c>
      <c r="C72" s="47">
        <v>1647</v>
      </c>
      <c r="D72" s="48">
        <v>1405</v>
      </c>
      <c r="E72" s="48">
        <v>2443</v>
      </c>
      <c r="F72" s="68">
        <v>2352</v>
      </c>
      <c r="G72" s="42"/>
    </row>
    <row r="73" spans="1:8" ht="42" customHeight="1" thickTop="1" x14ac:dyDescent="0.25">
      <c r="A73" s="176" t="s">
        <v>188</v>
      </c>
      <c r="B73" s="176"/>
      <c r="C73" s="176"/>
      <c r="D73" s="176"/>
      <c r="E73" s="176"/>
      <c r="F73" s="176"/>
      <c r="G73" s="56"/>
    </row>
    <row r="75" spans="1:8" s="2" customFormat="1" ht="19.5" thickBot="1" x14ac:dyDescent="0.3">
      <c r="A75" s="50" t="s">
        <v>145</v>
      </c>
      <c r="B75" s="38"/>
      <c r="C75" s="38"/>
      <c r="D75" s="38"/>
      <c r="E75" s="38"/>
      <c r="F75" s="38"/>
      <c r="G75" s="38"/>
    </row>
    <row r="76" spans="1:8" s="2" customFormat="1" ht="15.75" thickTop="1" x14ac:dyDescent="0.25">
      <c r="A76" s="180" t="s">
        <v>31</v>
      </c>
      <c r="B76" s="182" t="s">
        <v>10</v>
      </c>
      <c r="C76" s="182"/>
      <c r="D76" s="182" t="s">
        <v>11</v>
      </c>
      <c r="E76" s="182"/>
      <c r="F76" s="182"/>
      <c r="G76" s="38"/>
    </row>
    <row r="77" spans="1:8" s="2" customFormat="1" x14ac:dyDescent="0.25">
      <c r="A77" s="181"/>
      <c r="B77" s="148" t="s">
        <v>32</v>
      </c>
      <c r="C77" s="148" t="s">
        <v>33</v>
      </c>
      <c r="D77" s="148" t="s">
        <v>37</v>
      </c>
      <c r="E77" s="148" t="s">
        <v>38</v>
      </c>
      <c r="F77" s="148" t="s">
        <v>25</v>
      </c>
      <c r="G77" s="38"/>
    </row>
    <row r="78" spans="1:8" x14ac:dyDescent="0.25">
      <c r="A78" s="51">
        <v>1997</v>
      </c>
      <c r="B78" s="44">
        <v>1454</v>
      </c>
      <c r="C78" s="44">
        <v>1354</v>
      </c>
      <c r="D78" s="45">
        <v>6717</v>
      </c>
      <c r="E78" s="44">
        <v>4551</v>
      </c>
      <c r="F78" s="45">
        <v>3938</v>
      </c>
      <c r="H78" s="23"/>
    </row>
    <row r="79" spans="1:8" x14ac:dyDescent="0.25">
      <c r="A79" s="51">
        <v>1998</v>
      </c>
      <c r="B79" s="44">
        <v>1408</v>
      </c>
      <c r="C79" s="44">
        <v>1457</v>
      </c>
      <c r="D79" s="45">
        <v>6074</v>
      </c>
      <c r="E79" s="44">
        <v>3357</v>
      </c>
      <c r="F79" s="45">
        <v>4225</v>
      </c>
      <c r="H79" s="23"/>
    </row>
    <row r="80" spans="1:8" x14ac:dyDescent="0.25">
      <c r="A80" s="51">
        <v>1999</v>
      </c>
      <c r="B80" s="4">
        <v>935</v>
      </c>
      <c r="C80" s="44">
        <v>1452</v>
      </c>
      <c r="D80" s="45">
        <v>7483</v>
      </c>
      <c r="E80" s="44">
        <v>5142</v>
      </c>
      <c r="F80" s="45">
        <v>5364</v>
      </c>
      <c r="H80" s="23"/>
    </row>
    <row r="81" spans="1:8" x14ac:dyDescent="0.25">
      <c r="A81" s="51">
        <v>2000</v>
      </c>
      <c r="B81" s="4">
        <v>863</v>
      </c>
      <c r="C81" s="44">
        <v>1528</v>
      </c>
      <c r="D81" s="45">
        <v>7683</v>
      </c>
      <c r="E81" s="44">
        <v>4914</v>
      </c>
      <c r="F81" s="45">
        <v>3659</v>
      </c>
      <c r="H81" s="23"/>
    </row>
    <row r="82" spans="1:8" x14ac:dyDescent="0.25">
      <c r="A82" s="51">
        <v>2001</v>
      </c>
      <c r="B82" s="4">
        <v>960</v>
      </c>
      <c r="C82" s="44">
        <v>1202</v>
      </c>
      <c r="D82" s="45">
        <v>6739</v>
      </c>
      <c r="E82" s="44">
        <v>3497</v>
      </c>
      <c r="F82" s="45">
        <v>4420</v>
      </c>
      <c r="H82" s="23"/>
    </row>
    <row r="83" spans="1:8" x14ac:dyDescent="0.25">
      <c r="A83" s="51">
        <v>2002</v>
      </c>
      <c r="B83" s="44">
        <v>1074</v>
      </c>
      <c r="C83" s="44">
        <v>1337</v>
      </c>
      <c r="D83" s="45">
        <v>6590</v>
      </c>
      <c r="E83" s="44">
        <v>3530</v>
      </c>
      <c r="F83" s="45">
        <v>4060</v>
      </c>
      <c r="H83" s="23"/>
    </row>
    <row r="84" spans="1:8" x14ac:dyDescent="0.25">
      <c r="A84" s="51">
        <v>2003</v>
      </c>
      <c r="B84" s="44">
        <v>1093</v>
      </c>
      <c r="C84" s="44">
        <v>1422</v>
      </c>
      <c r="D84" s="45">
        <v>7220</v>
      </c>
      <c r="E84" s="44">
        <v>3571</v>
      </c>
      <c r="F84" s="45">
        <v>3983</v>
      </c>
      <c r="H84" s="23"/>
    </row>
    <row r="85" spans="1:8" x14ac:dyDescent="0.25">
      <c r="A85" s="51">
        <v>2004</v>
      </c>
      <c r="B85" s="44">
        <v>1080</v>
      </c>
      <c r="C85" s="44">
        <v>1313</v>
      </c>
      <c r="D85" s="45">
        <v>7564</v>
      </c>
      <c r="E85" s="44">
        <v>3986</v>
      </c>
      <c r="F85" s="45">
        <v>3833</v>
      </c>
      <c r="H85" s="23"/>
    </row>
    <row r="86" spans="1:8" x14ac:dyDescent="0.25">
      <c r="A86" s="51">
        <v>2005</v>
      </c>
      <c r="B86" s="44">
        <v>1269</v>
      </c>
      <c r="C86" s="44">
        <v>1598</v>
      </c>
      <c r="D86" s="45">
        <v>7741</v>
      </c>
      <c r="E86" s="44">
        <v>3787</v>
      </c>
      <c r="F86" s="45">
        <v>3625</v>
      </c>
      <c r="H86" s="23"/>
    </row>
    <row r="87" spans="1:8" x14ac:dyDescent="0.25">
      <c r="A87" s="51">
        <v>2006</v>
      </c>
      <c r="B87" s="44">
        <v>1375</v>
      </c>
      <c r="C87" s="44">
        <v>1805</v>
      </c>
      <c r="D87" s="45">
        <v>7766</v>
      </c>
      <c r="E87" s="44">
        <v>4754</v>
      </c>
      <c r="F87" s="45">
        <v>3043</v>
      </c>
      <c r="H87" s="23"/>
    </row>
    <row r="88" spans="1:8" x14ac:dyDescent="0.25">
      <c r="A88" s="51">
        <v>2007</v>
      </c>
      <c r="B88" s="44">
        <v>1696</v>
      </c>
      <c r="C88" s="44">
        <v>1935</v>
      </c>
      <c r="D88" s="45">
        <v>7884</v>
      </c>
      <c r="E88" s="44">
        <v>4763</v>
      </c>
      <c r="F88" s="45">
        <v>3598</v>
      </c>
      <c r="H88" s="23"/>
    </row>
    <row r="89" spans="1:8" x14ac:dyDescent="0.25">
      <c r="A89" s="51">
        <v>2008</v>
      </c>
      <c r="B89" s="44">
        <v>1881</v>
      </c>
      <c r="C89" s="44">
        <v>2553</v>
      </c>
      <c r="D89" s="45">
        <v>8945</v>
      </c>
      <c r="E89" s="44">
        <v>6141</v>
      </c>
      <c r="F89" s="45">
        <v>3692</v>
      </c>
      <c r="H89" s="23"/>
    </row>
    <row r="90" spans="1:8" x14ac:dyDescent="0.25">
      <c r="A90" s="51">
        <v>2009</v>
      </c>
      <c r="B90" s="44">
        <v>1373</v>
      </c>
      <c r="C90" s="44">
        <v>2275</v>
      </c>
      <c r="D90" s="45">
        <v>9037</v>
      </c>
      <c r="E90" s="44">
        <v>6581</v>
      </c>
      <c r="F90" s="45">
        <v>3719</v>
      </c>
      <c r="H90" s="23"/>
    </row>
    <row r="91" spans="1:8" x14ac:dyDescent="0.25">
      <c r="A91" s="51">
        <v>2010</v>
      </c>
      <c r="B91" s="44">
        <v>1547</v>
      </c>
      <c r="C91" s="44">
        <v>2867</v>
      </c>
      <c r="D91" s="45">
        <v>10203</v>
      </c>
      <c r="E91" s="44">
        <v>7221</v>
      </c>
      <c r="F91" s="45">
        <v>3444</v>
      </c>
      <c r="H91" s="23"/>
    </row>
    <row r="92" spans="1:8" x14ac:dyDescent="0.25">
      <c r="A92" s="51">
        <v>2011</v>
      </c>
      <c r="B92" s="44">
        <v>2150</v>
      </c>
      <c r="C92" s="44">
        <v>3838</v>
      </c>
      <c r="D92" s="45">
        <v>11152</v>
      </c>
      <c r="E92" s="44">
        <v>8428</v>
      </c>
      <c r="F92" s="45">
        <v>4300</v>
      </c>
      <c r="H92" s="23"/>
    </row>
    <row r="93" spans="1:8" x14ac:dyDescent="0.25">
      <c r="A93" s="51">
        <v>2012</v>
      </c>
      <c r="B93" s="44">
        <v>2423</v>
      </c>
      <c r="C93" s="44">
        <v>3304</v>
      </c>
      <c r="D93" s="45">
        <v>10967</v>
      </c>
      <c r="E93" s="44">
        <v>7605</v>
      </c>
      <c r="F93" s="45">
        <v>5096</v>
      </c>
      <c r="H93" s="23"/>
    </row>
    <row r="94" spans="1:8" x14ac:dyDescent="0.25">
      <c r="A94" s="51">
        <v>2013</v>
      </c>
      <c r="B94" s="44">
        <v>2313</v>
      </c>
      <c r="C94" s="44">
        <v>2442</v>
      </c>
      <c r="D94" s="45">
        <v>10008</v>
      </c>
      <c r="E94" s="44">
        <v>6197</v>
      </c>
      <c r="F94" s="45">
        <v>5472</v>
      </c>
      <c r="H94" s="23"/>
    </row>
    <row r="95" spans="1:8" x14ac:dyDescent="0.25">
      <c r="A95" s="51">
        <v>2014</v>
      </c>
      <c r="B95" s="44">
        <v>1822</v>
      </c>
      <c r="C95" s="44">
        <v>2392</v>
      </c>
      <c r="D95" s="45">
        <v>9769</v>
      </c>
      <c r="E95" s="44">
        <v>6480</v>
      </c>
      <c r="F95" s="45">
        <v>5770</v>
      </c>
      <c r="H95" s="23"/>
    </row>
    <row r="96" spans="1:8" x14ac:dyDescent="0.25">
      <c r="A96" s="51">
        <v>2015</v>
      </c>
      <c r="B96" s="44">
        <v>1568</v>
      </c>
      <c r="C96" s="44">
        <v>2076</v>
      </c>
      <c r="D96" s="45">
        <v>8779</v>
      </c>
      <c r="E96" s="44">
        <v>5313</v>
      </c>
      <c r="F96" s="45">
        <v>6108</v>
      </c>
      <c r="H96" s="23"/>
    </row>
    <row r="97" spans="1:7" ht="15.75" thickBot="1" x14ac:dyDescent="0.3">
      <c r="A97" s="52" t="s">
        <v>27</v>
      </c>
      <c r="B97" s="47">
        <v>1681</v>
      </c>
      <c r="C97" s="47">
        <v>2334</v>
      </c>
      <c r="D97" s="48">
        <v>9571</v>
      </c>
      <c r="E97" s="47">
        <v>5706</v>
      </c>
      <c r="F97" s="48">
        <v>6459</v>
      </c>
      <c r="G97" s="42"/>
    </row>
    <row r="98" spans="1:7" ht="30" customHeight="1" thickTop="1" x14ac:dyDescent="0.25">
      <c r="A98" s="176" t="s">
        <v>187</v>
      </c>
      <c r="B98" s="176"/>
      <c r="C98" s="176"/>
      <c r="D98" s="176"/>
      <c r="E98" s="176"/>
      <c r="F98" s="176"/>
      <c r="G98" s="56"/>
    </row>
    <row r="99" spans="1:7" x14ac:dyDescent="0.25">
      <c r="A99" s="53"/>
    </row>
    <row r="100" spans="1:7" s="2" customFormat="1" ht="19.5" thickBot="1" x14ac:dyDescent="0.3">
      <c r="A100" s="54" t="s">
        <v>146</v>
      </c>
      <c r="B100" s="39"/>
      <c r="C100" s="39"/>
      <c r="D100" s="39"/>
      <c r="E100" s="39"/>
      <c r="F100" s="41"/>
      <c r="G100" s="38"/>
    </row>
    <row r="101" spans="1:7" s="2" customFormat="1" ht="15.75" thickTop="1" x14ac:dyDescent="0.25">
      <c r="A101" s="145" t="s">
        <v>31</v>
      </c>
      <c r="B101" s="147" t="s">
        <v>39</v>
      </c>
      <c r="C101" s="147" t="s">
        <v>40</v>
      </c>
      <c r="D101" s="147" t="s">
        <v>41</v>
      </c>
      <c r="E101" s="147" t="s">
        <v>42</v>
      </c>
      <c r="F101" s="43"/>
      <c r="G101" s="43"/>
    </row>
    <row r="102" spans="1:7" x14ac:dyDescent="0.25">
      <c r="A102" s="51">
        <v>1997</v>
      </c>
      <c r="B102" s="44">
        <v>6385</v>
      </c>
      <c r="C102" s="44">
        <v>7533</v>
      </c>
      <c r="D102" s="69">
        <v>4964</v>
      </c>
      <c r="E102" s="69">
        <v>5873</v>
      </c>
      <c r="F102" s="72"/>
    </row>
    <row r="103" spans="1:7" x14ac:dyDescent="0.25">
      <c r="A103" s="51">
        <v>1998</v>
      </c>
      <c r="B103" s="44">
        <v>4864</v>
      </c>
      <c r="C103" s="44">
        <v>6737</v>
      </c>
      <c r="D103" s="69">
        <v>4649</v>
      </c>
      <c r="E103" s="69">
        <v>5182</v>
      </c>
      <c r="F103" s="72"/>
    </row>
    <row r="104" spans="1:7" x14ac:dyDescent="0.25">
      <c r="A104" s="51">
        <v>1999</v>
      </c>
      <c r="B104" s="44">
        <v>5968</v>
      </c>
      <c r="C104" s="44">
        <v>6839</v>
      </c>
      <c r="D104" s="69">
        <v>4443</v>
      </c>
      <c r="E104" s="69">
        <v>4888</v>
      </c>
      <c r="F104" s="72"/>
    </row>
    <row r="105" spans="1:7" x14ac:dyDescent="0.25">
      <c r="A105" s="51">
        <v>2000</v>
      </c>
      <c r="B105" s="44">
        <v>6657</v>
      </c>
      <c r="C105" s="44">
        <v>7213</v>
      </c>
      <c r="D105" s="69">
        <v>5710</v>
      </c>
      <c r="E105" s="69">
        <v>5529</v>
      </c>
      <c r="F105" s="72"/>
    </row>
    <row r="106" spans="1:7" x14ac:dyDescent="0.25">
      <c r="A106" s="51">
        <v>2001</v>
      </c>
      <c r="B106" s="44">
        <v>5497</v>
      </c>
      <c r="C106" s="44">
        <v>6994</v>
      </c>
      <c r="D106" s="69">
        <v>7148</v>
      </c>
      <c r="E106" s="69">
        <v>5836</v>
      </c>
      <c r="F106" s="72"/>
    </row>
    <row r="107" spans="1:7" x14ac:dyDescent="0.25">
      <c r="A107" s="51">
        <v>2002</v>
      </c>
      <c r="B107" s="44">
        <v>4680</v>
      </c>
      <c r="C107" s="44">
        <v>6716</v>
      </c>
      <c r="D107" s="69">
        <v>3432</v>
      </c>
      <c r="E107" s="69">
        <v>5973</v>
      </c>
      <c r="F107" s="72"/>
    </row>
    <row r="108" spans="1:7" x14ac:dyDescent="0.25">
      <c r="A108" s="51">
        <v>2003</v>
      </c>
      <c r="B108" s="44">
        <v>4355</v>
      </c>
      <c r="C108" s="44">
        <v>6382</v>
      </c>
      <c r="D108" s="69">
        <v>4041</v>
      </c>
      <c r="E108" s="69">
        <v>6209</v>
      </c>
      <c r="F108" s="72"/>
    </row>
    <row r="109" spans="1:7" x14ac:dyDescent="0.25">
      <c r="A109" s="51">
        <v>2004</v>
      </c>
      <c r="B109" s="44">
        <v>5521</v>
      </c>
      <c r="C109" s="44">
        <v>7056</v>
      </c>
      <c r="D109" s="69">
        <v>4758</v>
      </c>
      <c r="E109" s="69">
        <v>6898</v>
      </c>
      <c r="F109" s="72"/>
    </row>
    <row r="110" spans="1:7" x14ac:dyDescent="0.25">
      <c r="A110" s="51">
        <v>2005</v>
      </c>
      <c r="B110" s="4" t="s">
        <v>63</v>
      </c>
      <c r="C110" s="44">
        <v>7437</v>
      </c>
      <c r="D110" s="69">
        <v>6295</v>
      </c>
      <c r="E110" s="69">
        <v>7375</v>
      </c>
      <c r="F110" s="72"/>
    </row>
    <row r="111" spans="1:7" x14ac:dyDescent="0.25">
      <c r="A111" s="51">
        <v>2006</v>
      </c>
      <c r="B111" s="44">
        <v>2613</v>
      </c>
      <c r="C111" s="44">
        <v>6782</v>
      </c>
      <c r="D111" s="69">
        <v>5386</v>
      </c>
      <c r="E111" s="69">
        <v>7406</v>
      </c>
      <c r="F111" s="72"/>
    </row>
    <row r="112" spans="1:7" x14ac:dyDescent="0.25">
      <c r="A112" s="51">
        <v>2007</v>
      </c>
      <c r="B112" s="44">
        <v>6291</v>
      </c>
      <c r="C112" s="44">
        <v>7293</v>
      </c>
      <c r="D112" s="69">
        <v>6296</v>
      </c>
      <c r="E112" s="69">
        <v>8031</v>
      </c>
      <c r="F112" s="72"/>
    </row>
    <row r="113" spans="1:7" x14ac:dyDescent="0.25">
      <c r="A113" s="51">
        <v>2008</v>
      </c>
      <c r="B113" s="44">
        <v>7156</v>
      </c>
      <c r="C113" s="44">
        <v>8684</v>
      </c>
      <c r="D113" s="69">
        <v>7409</v>
      </c>
      <c r="E113" s="69">
        <v>7812</v>
      </c>
      <c r="F113" s="72"/>
    </row>
    <row r="114" spans="1:7" x14ac:dyDescent="0.25">
      <c r="A114" s="51">
        <v>2009</v>
      </c>
      <c r="B114" s="44">
        <v>7810</v>
      </c>
      <c r="C114" s="44">
        <v>8953</v>
      </c>
      <c r="D114" s="69">
        <v>6725</v>
      </c>
      <c r="E114" s="69">
        <v>7677</v>
      </c>
      <c r="F114" s="72"/>
    </row>
    <row r="115" spans="1:7" x14ac:dyDescent="0.25">
      <c r="A115" s="51">
        <v>2010</v>
      </c>
      <c r="B115" s="44">
        <v>8588</v>
      </c>
      <c r="C115" s="44">
        <v>10023</v>
      </c>
      <c r="D115" s="69">
        <v>4961</v>
      </c>
      <c r="E115" s="69">
        <v>8887</v>
      </c>
      <c r="F115" s="72"/>
    </row>
    <row r="116" spans="1:7" x14ac:dyDescent="0.25">
      <c r="A116" s="51">
        <v>2011</v>
      </c>
      <c r="B116" s="44">
        <v>10009</v>
      </c>
      <c r="C116" s="44">
        <v>10761</v>
      </c>
      <c r="D116" s="69">
        <v>7124</v>
      </c>
      <c r="E116" s="69">
        <v>8345</v>
      </c>
      <c r="F116" s="72"/>
    </row>
    <row r="117" spans="1:7" x14ac:dyDescent="0.25">
      <c r="A117" s="51">
        <v>2012</v>
      </c>
      <c r="B117" s="44">
        <v>9697</v>
      </c>
      <c r="C117" s="44">
        <v>10511</v>
      </c>
      <c r="D117" s="69">
        <v>9056</v>
      </c>
      <c r="E117" s="69">
        <v>8540</v>
      </c>
      <c r="F117" s="72"/>
    </row>
    <row r="118" spans="1:7" x14ac:dyDescent="0.25">
      <c r="A118" s="51">
        <v>2013</v>
      </c>
      <c r="B118" s="44">
        <v>6331</v>
      </c>
      <c r="C118" s="44">
        <v>8656</v>
      </c>
      <c r="D118" s="69">
        <v>9736</v>
      </c>
      <c r="E118" s="69">
        <v>8824</v>
      </c>
      <c r="F118" s="72"/>
    </row>
    <row r="119" spans="1:7" x14ac:dyDescent="0.25">
      <c r="A119" s="51">
        <v>2014</v>
      </c>
      <c r="B119" s="44">
        <v>6838</v>
      </c>
      <c r="C119" s="44">
        <v>8633</v>
      </c>
      <c r="D119" s="69">
        <v>3690</v>
      </c>
      <c r="E119" s="69">
        <v>8624</v>
      </c>
      <c r="F119" s="72"/>
    </row>
    <row r="120" spans="1:7" x14ac:dyDescent="0.25">
      <c r="A120" s="51">
        <v>2015</v>
      </c>
      <c r="B120" s="44">
        <v>6031</v>
      </c>
      <c r="C120" s="44">
        <v>7882</v>
      </c>
      <c r="D120" s="69">
        <v>9125</v>
      </c>
      <c r="E120" s="69">
        <v>7894</v>
      </c>
      <c r="F120" s="72"/>
    </row>
    <row r="121" spans="1:7" ht="15.75" thickBot="1" x14ac:dyDescent="0.3">
      <c r="A121" s="52" t="s">
        <v>27</v>
      </c>
      <c r="B121" s="47">
        <v>6736</v>
      </c>
      <c r="C121" s="47">
        <v>9179</v>
      </c>
      <c r="D121" s="70" t="s">
        <v>63</v>
      </c>
      <c r="E121" s="71">
        <v>8315</v>
      </c>
      <c r="F121" s="72"/>
    </row>
    <row r="122" spans="1:7" ht="30.75" customHeight="1" thickTop="1" x14ac:dyDescent="0.25">
      <c r="A122" s="176" t="s">
        <v>186</v>
      </c>
      <c r="B122" s="176"/>
      <c r="C122" s="176"/>
      <c r="D122" s="176"/>
      <c r="E122" s="176"/>
      <c r="F122" s="56"/>
    </row>
    <row r="123" spans="1:7" ht="12.75" customHeight="1" x14ac:dyDescent="0.25">
      <c r="A123" s="33"/>
      <c r="B123" s="33"/>
      <c r="C123" s="33"/>
      <c r="D123" s="33"/>
      <c r="E123" s="33"/>
      <c r="F123" s="33"/>
    </row>
    <row r="124" spans="1:7" s="2" customFormat="1" ht="19.5" thickBot="1" x14ac:dyDescent="0.3">
      <c r="A124" s="50" t="s">
        <v>198</v>
      </c>
      <c r="B124" s="39"/>
      <c r="C124" s="38"/>
      <c r="D124" s="38"/>
      <c r="E124" s="38"/>
      <c r="F124" s="38"/>
      <c r="G124" s="38"/>
    </row>
    <row r="125" spans="1:7" ht="28.5" customHeight="1" thickTop="1" x14ac:dyDescent="0.25">
      <c r="A125" s="145" t="s">
        <v>31</v>
      </c>
      <c r="B125" s="146" t="s">
        <v>199</v>
      </c>
      <c r="C125" s="147" t="s">
        <v>43</v>
      </c>
      <c r="D125" s="147" t="s">
        <v>44</v>
      </c>
    </row>
    <row r="126" spans="1:7" x14ac:dyDescent="0.25">
      <c r="A126" s="51">
        <v>1997</v>
      </c>
      <c r="B126" s="143">
        <v>169</v>
      </c>
      <c r="C126" s="4">
        <v>121</v>
      </c>
      <c r="D126" s="144">
        <v>100</v>
      </c>
    </row>
    <row r="127" spans="1:7" x14ac:dyDescent="0.25">
      <c r="A127" s="51">
        <v>1998</v>
      </c>
      <c r="B127" s="4">
        <v>108</v>
      </c>
      <c r="C127" s="4">
        <v>131</v>
      </c>
      <c r="D127" s="74">
        <v>101.5</v>
      </c>
    </row>
    <row r="128" spans="1:7" x14ac:dyDescent="0.25">
      <c r="A128" s="51">
        <v>1999</v>
      </c>
      <c r="B128" s="4">
        <v>151</v>
      </c>
      <c r="C128" s="4">
        <v>114</v>
      </c>
      <c r="D128" s="74">
        <v>103.8</v>
      </c>
    </row>
    <row r="129" spans="1:13" x14ac:dyDescent="0.25">
      <c r="A129" s="51">
        <v>2000</v>
      </c>
      <c r="B129" s="4">
        <v>249</v>
      </c>
      <c r="C129" s="4">
        <v>108</v>
      </c>
      <c r="D129" s="74">
        <v>107.3</v>
      </c>
    </row>
    <row r="130" spans="1:13" x14ac:dyDescent="0.25">
      <c r="A130" s="51">
        <v>2001</v>
      </c>
      <c r="B130" s="4">
        <v>202</v>
      </c>
      <c r="C130" s="4">
        <v>122</v>
      </c>
      <c r="D130" s="74">
        <v>110.3</v>
      </c>
    </row>
    <row r="131" spans="1:13" x14ac:dyDescent="0.25">
      <c r="A131" s="51">
        <v>2002</v>
      </c>
      <c r="B131" s="4">
        <v>203</v>
      </c>
      <c r="C131" s="4">
        <v>125</v>
      </c>
      <c r="D131" s="74">
        <v>112</v>
      </c>
    </row>
    <row r="132" spans="1:13" x14ac:dyDescent="0.25">
      <c r="A132" s="51">
        <v>2003</v>
      </c>
      <c r="B132" s="4">
        <v>239</v>
      </c>
      <c r="C132" s="4">
        <v>116</v>
      </c>
      <c r="D132" s="74">
        <v>114.6</v>
      </c>
    </row>
    <row r="133" spans="1:13" x14ac:dyDescent="0.25">
      <c r="A133" s="51">
        <v>2004</v>
      </c>
      <c r="B133" s="4">
        <v>334</v>
      </c>
      <c r="C133" s="4">
        <v>108</v>
      </c>
      <c r="D133" s="74">
        <v>117.7</v>
      </c>
    </row>
    <row r="134" spans="1:13" x14ac:dyDescent="0.25">
      <c r="A134" s="51">
        <v>2005</v>
      </c>
      <c r="B134" s="4">
        <v>475</v>
      </c>
      <c r="C134" s="4">
        <v>110</v>
      </c>
      <c r="D134" s="74">
        <v>121.6</v>
      </c>
    </row>
    <row r="135" spans="1:13" x14ac:dyDescent="0.25">
      <c r="A135" s="51">
        <v>2006</v>
      </c>
      <c r="B135" s="4">
        <v>569</v>
      </c>
      <c r="C135" s="4">
        <v>116</v>
      </c>
      <c r="D135" s="74">
        <v>125.6</v>
      </c>
    </row>
    <row r="136" spans="1:13" x14ac:dyDescent="0.25">
      <c r="A136" s="51">
        <v>2007</v>
      </c>
      <c r="B136" s="4">
        <v>630</v>
      </c>
      <c r="C136" s="4">
        <v>118</v>
      </c>
      <c r="D136" s="74">
        <v>129.19999999999999</v>
      </c>
    </row>
    <row r="137" spans="1:13" x14ac:dyDescent="0.25">
      <c r="A137" s="51">
        <v>2008</v>
      </c>
      <c r="B137" s="4">
        <v>905</v>
      </c>
      <c r="C137" s="4">
        <v>103</v>
      </c>
      <c r="D137" s="74">
        <v>134.1</v>
      </c>
    </row>
    <row r="138" spans="1:13" x14ac:dyDescent="0.25">
      <c r="A138" s="51">
        <v>2009</v>
      </c>
      <c r="B138" s="4">
        <v>518</v>
      </c>
      <c r="C138" s="4">
        <v>94</v>
      </c>
      <c r="D138" s="74">
        <v>133.69999999999999</v>
      </c>
    </row>
    <row r="139" spans="1:13" x14ac:dyDescent="0.25">
      <c r="A139" s="51">
        <v>2010</v>
      </c>
      <c r="B139" s="4">
        <v>662</v>
      </c>
      <c r="C139" s="4">
        <v>88</v>
      </c>
      <c r="D139" s="74">
        <v>135.9</v>
      </c>
    </row>
    <row r="140" spans="1:13" x14ac:dyDescent="0.25">
      <c r="A140" s="51">
        <v>2011</v>
      </c>
      <c r="B140" s="4">
        <v>923</v>
      </c>
      <c r="C140" s="4">
        <v>80</v>
      </c>
      <c r="D140" s="74">
        <v>140.1</v>
      </c>
    </row>
    <row r="141" spans="1:13" x14ac:dyDescent="0.25">
      <c r="A141" s="51">
        <v>2012</v>
      </c>
      <c r="B141" s="4">
        <v>942</v>
      </c>
      <c r="C141" s="4">
        <v>80</v>
      </c>
      <c r="D141" s="74">
        <v>143</v>
      </c>
      <c r="G141" s="46"/>
      <c r="H141" s="26"/>
      <c r="I141" s="26"/>
      <c r="J141" s="26"/>
      <c r="K141" s="26"/>
      <c r="L141" s="26"/>
      <c r="M141" s="26"/>
    </row>
    <row r="142" spans="1:13" x14ac:dyDescent="0.25">
      <c r="A142" s="51">
        <v>2013</v>
      </c>
      <c r="B142" s="4">
        <v>660</v>
      </c>
      <c r="C142" s="4">
        <v>98</v>
      </c>
      <c r="D142" s="74">
        <v>145.1</v>
      </c>
    </row>
    <row r="143" spans="1:13" x14ac:dyDescent="0.25">
      <c r="A143" s="51">
        <v>2014</v>
      </c>
      <c r="B143" s="4">
        <v>838</v>
      </c>
      <c r="C143" s="4">
        <v>106</v>
      </c>
      <c r="D143" s="74">
        <v>147.5</v>
      </c>
    </row>
    <row r="144" spans="1:13" x14ac:dyDescent="0.25">
      <c r="A144" s="51">
        <v>2015</v>
      </c>
      <c r="B144" s="4">
        <v>485</v>
      </c>
      <c r="C144" s="4">
        <v>121</v>
      </c>
      <c r="D144" s="74">
        <v>147.6</v>
      </c>
    </row>
    <row r="145" spans="1:4" ht="15.75" thickBot="1" x14ac:dyDescent="0.3">
      <c r="A145" s="52">
        <v>2016</v>
      </c>
      <c r="B145" s="73">
        <v>429</v>
      </c>
      <c r="C145" s="73">
        <v>104</v>
      </c>
      <c r="D145" s="75">
        <v>149.19999999999999</v>
      </c>
    </row>
    <row r="146" spans="1:4" ht="42.75" customHeight="1" thickTop="1" x14ac:dyDescent="0.25">
      <c r="A146" s="176" t="s">
        <v>209</v>
      </c>
      <c r="B146" s="176"/>
      <c r="C146" s="176"/>
      <c r="D146" s="176"/>
    </row>
    <row r="147" spans="1:4" x14ac:dyDescent="0.25">
      <c r="A147" s="55"/>
    </row>
  </sheetData>
  <mergeCells count="12">
    <mergeCell ref="A146:D146"/>
    <mergeCell ref="A73:F73"/>
    <mergeCell ref="A98:F98"/>
    <mergeCell ref="A24:F24"/>
    <mergeCell ref="A48:E48"/>
    <mergeCell ref="A51:A52"/>
    <mergeCell ref="B51:C51"/>
    <mergeCell ref="E51:F51"/>
    <mergeCell ref="A76:A77"/>
    <mergeCell ref="B76:C76"/>
    <mergeCell ref="D76:F76"/>
    <mergeCell ref="A122:E122"/>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6"/>
  <sheetViews>
    <sheetView topLeftCell="A544" zoomScaleNormal="100" workbookViewId="0">
      <selection activeCell="C122" sqref="C122"/>
    </sheetView>
  </sheetViews>
  <sheetFormatPr defaultRowHeight="15" x14ac:dyDescent="0.25"/>
  <cols>
    <col min="1" max="1" width="46.42578125" style="85" customWidth="1"/>
    <col min="2" max="2" width="9.140625" style="85"/>
    <col min="3" max="10" width="11" style="85" customWidth="1"/>
    <col min="11" max="16384" width="9.140625" style="85"/>
  </cols>
  <sheetData>
    <row r="1" spans="1:10" ht="19.5" thickBot="1" x14ac:dyDescent="0.3">
      <c r="A1" s="84" t="s">
        <v>147</v>
      </c>
    </row>
    <row r="2" spans="1:10" ht="15.75" thickTop="1" x14ac:dyDescent="0.25">
      <c r="A2" s="167"/>
      <c r="B2" s="164" t="s">
        <v>45</v>
      </c>
      <c r="C2" s="162">
        <v>2008</v>
      </c>
      <c r="D2" s="162">
        <v>2009</v>
      </c>
      <c r="E2" s="162">
        <v>2010</v>
      </c>
      <c r="F2" s="162">
        <v>2011</v>
      </c>
      <c r="G2" s="162">
        <v>2012</v>
      </c>
      <c r="H2" s="162">
        <v>2013</v>
      </c>
      <c r="I2" s="162">
        <v>2014</v>
      </c>
      <c r="J2" s="162">
        <v>2015</v>
      </c>
    </row>
    <row r="3" spans="1:10" x14ac:dyDescent="0.25">
      <c r="A3" s="86" t="s">
        <v>46</v>
      </c>
      <c r="B3" s="80"/>
      <c r="C3" s="87"/>
      <c r="D3" s="87"/>
      <c r="E3" s="87"/>
      <c r="F3" s="87"/>
      <c r="G3" s="87"/>
      <c r="H3" s="87"/>
      <c r="I3" s="87"/>
      <c r="J3" s="87"/>
    </row>
    <row r="4" spans="1:10" x14ac:dyDescent="0.25">
      <c r="A4" s="86" t="s">
        <v>47</v>
      </c>
      <c r="B4" s="81" t="s">
        <v>48</v>
      </c>
      <c r="C4" s="82">
        <f>C5+C6</f>
        <v>3877.2466906899999</v>
      </c>
      <c r="D4" s="82">
        <f t="shared" ref="D4" si="0">D5+D6</f>
        <v>7206.2542045999999</v>
      </c>
      <c r="E4" s="82">
        <f t="shared" ref="E4" si="1">E5+E6</f>
        <v>7617.9572308099996</v>
      </c>
      <c r="F4" s="82">
        <f t="shared" ref="F4" si="2">F5+F6</f>
        <v>10934.430909798881</v>
      </c>
      <c r="G4" s="82">
        <f t="shared" ref="G4" si="3">G5+G6</f>
        <v>30830.072329624491</v>
      </c>
      <c r="H4" s="82">
        <f t="shared" ref="H4" si="4">H5+H6</f>
        <v>16286.90240288831</v>
      </c>
      <c r="I4" s="82">
        <f t="shared" ref="I4" si="5">I5+I6</f>
        <v>19895.611761730001</v>
      </c>
      <c r="J4" s="82">
        <f t="shared" ref="J4" si="6">J5+J6</f>
        <v>21904.893241767189</v>
      </c>
    </row>
    <row r="5" spans="1:10" x14ac:dyDescent="0.25">
      <c r="A5" s="79" t="s">
        <v>49</v>
      </c>
      <c r="B5" s="80"/>
      <c r="C5" s="76">
        <v>2979.8556906899998</v>
      </c>
      <c r="D5" s="76">
        <v>6437.3942045999993</v>
      </c>
      <c r="E5" s="76">
        <v>7354.9382308099994</v>
      </c>
      <c r="F5" s="76">
        <v>9549.9269097988799</v>
      </c>
      <c r="G5" s="76">
        <v>18024.967329624491</v>
      </c>
      <c r="H5" s="76">
        <v>7951.79740288831</v>
      </c>
      <c r="I5" s="76">
        <v>7709.5477617300003</v>
      </c>
      <c r="J5" s="76">
        <v>4813.3192417671889</v>
      </c>
    </row>
    <row r="6" spans="1:10" x14ac:dyDescent="0.25">
      <c r="A6" s="79" t="s">
        <v>50</v>
      </c>
      <c r="B6" s="80"/>
      <c r="C6" s="76">
        <v>897.39099999999996</v>
      </c>
      <c r="D6" s="76">
        <v>768.86000000000013</v>
      </c>
      <c r="E6" s="76">
        <v>263.01900000000001</v>
      </c>
      <c r="F6" s="76">
        <v>1384.5039999999999</v>
      </c>
      <c r="G6" s="76">
        <v>12805.105</v>
      </c>
      <c r="H6" s="76">
        <v>8335.1049999999996</v>
      </c>
      <c r="I6" s="76">
        <v>12186.064</v>
      </c>
      <c r="J6" s="76">
        <v>17091.574000000001</v>
      </c>
    </row>
    <row r="7" spans="1:10" x14ac:dyDescent="0.25">
      <c r="A7" s="86" t="s">
        <v>51</v>
      </c>
      <c r="B7" s="81" t="s">
        <v>52</v>
      </c>
      <c r="C7" s="89">
        <f>C8+C9</f>
        <v>11.315912051916932</v>
      </c>
      <c r="D7" s="89">
        <f t="shared" ref="D7" si="7">D8+D9</f>
        <v>22.94650582188617</v>
      </c>
      <c r="E7" s="89">
        <f t="shared" ref="E7" si="8">E8+E9</f>
        <v>28.352120565912159</v>
      </c>
      <c r="F7" s="89">
        <f t="shared" ref="F7" si="9">F8+F9</f>
        <v>55.581972859954881</v>
      </c>
      <c r="G7" s="89">
        <f t="shared" ref="G7" si="10">G8+G9</f>
        <v>134.36354259335465</v>
      </c>
      <c r="H7" s="89">
        <f t="shared" ref="H7" si="11">H8+H9</f>
        <v>46.871988327968054</v>
      </c>
      <c r="I7" s="89">
        <f t="shared" ref="I7" si="12">I8+I9</f>
        <v>53.128294323330429</v>
      </c>
      <c r="J7" s="89">
        <f t="shared" ref="J7" si="13">J8+J9</f>
        <v>42.222967825337719</v>
      </c>
    </row>
    <row r="8" spans="1:10" x14ac:dyDescent="0.25">
      <c r="A8" s="79" t="s">
        <v>49</v>
      </c>
      <c r="B8" s="80"/>
      <c r="C8" s="88">
        <v>9.7535585589169322</v>
      </c>
      <c r="D8" s="78">
        <v>22.04194388588617</v>
      </c>
      <c r="E8" s="78">
        <v>28.01408056791216</v>
      </c>
      <c r="F8" s="78">
        <v>53.231328108353502</v>
      </c>
      <c r="G8" s="78">
        <v>106.81236425559416</v>
      </c>
      <c r="H8" s="78">
        <v>29.380491065682588</v>
      </c>
      <c r="I8" s="78">
        <v>34.999001877330336</v>
      </c>
      <c r="J8" s="78">
        <v>21.294540839963489</v>
      </c>
    </row>
    <row r="9" spans="1:10" x14ac:dyDescent="0.25">
      <c r="A9" s="79" t="s">
        <v>53</v>
      </c>
      <c r="B9" s="80"/>
      <c r="C9" s="88">
        <v>1.562353493</v>
      </c>
      <c r="D9" s="122">
        <v>0.90456193600000001</v>
      </c>
      <c r="E9" s="122">
        <v>0.33803999800000001</v>
      </c>
      <c r="F9" s="88">
        <v>2.3506447516013802</v>
      </c>
      <c r="G9" s="78">
        <v>27.551178337760483</v>
      </c>
      <c r="H9" s="78">
        <v>17.491497262285471</v>
      </c>
      <c r="I9" s="78">
        <v>18.129292446000093</v>
      </c>
      <c r="J9" s="78">
        <v>20.928426985374234</v>
      </c>
    </row>
    <row r="10" spans="1:10" ht="17.25" x14ac:dyDescent="0.25">
      <c r="A10" s="86" t="s">
        <v>54</v>
      </c>
      <c r="B10" s="80"/>
      <c r="C10" s="87"/>
      <c r="D10" s="87"/>
      <c r="E10" s="87"/>
      <c r="F10" s="87"/>
      <c r="G10" s="87"/>
      <c r="H10" s="87"/>
      <c r="I10" s="87"/>
      <c r="J10" s="87"/>
    </row>
    <row r="11" spans="1:10" x14ac:dyDescent="0.25">
      <c r="A11" s="86" t="s">
        <v>55</v>
      </c>
      <c r="B11" s="81" t="s">
        <v>56</v>
      </c>
      <c r="C11" s="83">
        <f>C12</f>
        <v>23</v>
      </c>
      <c r="D11" s="83">
        <f t="shared" ref="D11" si="14">D12</f>
        <v>24</v>
      </c>
      <c r="E11" s="83">
        <f t="shared" ref="E11" si="15">E12</f>
        <v>41</v>
      </c>
      <c r="F11" s="83">
        <f t="shared" ref="F11" si="16">F12</f>
        <v>24</v>
      </c>
      <c r="G11" s="83">
        <f t="shared" ref="G11" si="17">G12</f>
        <v>24</v>
      </c>
      <c r="H11" s="83">
        <f t="shared" ref="H11" si="18">H12</f>
        <v>24</v>
      </c>
      <c r="I11" s="83">
        <f t="shared" ref="I11" si="19">I12</f>
        <v>14</v>
      </c>
      <c r="J11" s="83">
        <f t="shared" ref="J11" si="20">J12</f>
        <v>15</v>
      </c>
    </row>
    <row r="12" spans="1:10" x14ac:dyDescent="0.25">
      <c r="A12" s="79" t="s">
        <v>49</v>
      </c>
      <c r="B12" s="80"/>
      <c r="C12" s="77">
        <v>23</v>
      </c>
      <c r="D12" s="77">
        <v>24</v>
      </c>
      <c r="E12" s="77">
        <v>41</v>
      </c>
      <c r="F12" s="77">
        <v>24</v>
      </c>
      <c r="G12" s="77">
        <v>24</v>
      </c>
      <c r="H12" s="77">
        <v>24</v>
      </c>
      <c r="I12" s="77">
        <v>14</v>
      </c>
      <c r="J12" s="77">
        <v>15</v>
      </c>
    </row>
    <row r="13" spans="1:10" x14ac:dyDescent="0.25">
      <c r="A13" s="86" t="s">
        <v>47</v>
      </c>
      <c r="B13" s="81" t="s">
        <v>48</v>
      </c>
      <c r="C13" s="82">
        <f>C14+C15</f>
        <v>2816.9999712899998</v>
      </c>
      <c r="D13" s="82">
        <f t="shared" ref="D13" si="21">D14+D15</f>
        <v>2053.9999989199996</v>
      </c>
      <c r="E13" s="82">
        <f t="shared" ref="E13" si="22">E14+E15</f>
        <v>3057.9999757700002</v>
      </c>
      <c r="F13" s="82">
        <f t="shared" ref="F13" si="23">F14+F15</f>
        <v>3636</v>
      </c>
      <c r="G13" s="82">
        <f t="shared" ref="G13" si="24">G14+G15</f>
        <v>5382.0000306500006</v>
      </c>
      <c r="H13" s="82">
        <f t="shared" ref="H13" si="25">H14+H15</f>
        <v>1948</v>
      </c>
      <c r="I13" s="82">
        <f t="shared" ref="I13" si="26">I14+I15</f>
        <v>2181.0000035900002</v>
      </c>
      <c r="J13" s="82">
        <f t="shared" ref="J13" si="27">J14+J15</f>
        <v>1763.99999914</v>
      </c>
    </row>
    <row r="14" spans="1:10" x14ac:dyDescent="0.25">
      <c r="A14" s="79" t="s">
        <v>49</v>
      </c>
      <c r="B14" s="80"/>
      <c r="C14" s="76">
        <v>2816.9999712899998</v>
      </c>
      <c r="D14" s="76">
        <v>2053.9999989199996</v>
      </c>
      <c r="E14" s="76">
        <v>3057.9999757700002</v>
      </c>
      <c r="F14" s="76">
        <v>3636</v>
      </c>
      <c r="G14" s="76">
        <v>5382.0000306500006</v>
      </c>
      <c r="H14" s="76">
        <v>1948</v>
      </c>
      <c r="I14" s="76">
        <v>2160.0000035900002</v>
      </c>
      <c r="J14" s="76">
        <v>1742.99999914</v>
      </c>
    </row>
    <row r="15" spans="1:10" x14ac:dyDescent="0.25">
      <c r="A15" s="79" t="s">
        <v>57</v>
      </c>
      <c r="B15" s="80"/>
      <c r="C15" s="77">
        <v>0</v>
      </c>
      <c r="D15" s="77">
        <v>0</v>
      </c>
      <c r="E15" s="77">
        <v>0</v>
      </c>
      <c r="F15" s="77">
        <v>0</v>
      </c>
      <c r="G15" s="77">
        <v>0</v>
      </c>
      <c r="H15" s="77">
        <v>0</v>
      </c>
      <c r="I15" s="77">
        <v>21</v>
      </c>
      <c r="J15" s="77">
        <v>21</v>
      </c>
    </row>
    <row r="16" spans="1:10" x14ac:dyDescent="0.25">
      <c r="A16" s="86" t="s">
        <v>58</v>
      </c>
      <c r="B16" s="81" t="s">
        <v>52</v>
      </c>
      <c r="C16" s="89">
        <f>C17+C18</f>
        <v>9.8808498113583667</v>
      </c>
      <c r="D16" s="89">
        <f t="shared" ref="D16" si="28">D17+D18</f>
        <v>7.5631323140676656</v>
      </c>
      <c r="E16" s="89">
        <f t="shared" ref="E16" si="29">E17+E18</f>
        <v>11.611357426231045</v>
      </c>
      <c r="F16" s="89">
        <f t="shared" ref="F16" si="30">F17+F18</f>
        <v>20.205533207347624</v>
      </c>
      <c r="G16" s="89">
        <f t="shared" ref="G16" si="31">G17+G18</f>
        <v>34.698159703952747</v>
      </c>
      <c r="H16" s="89">
        <f t="shared" ref="H16" si="32">H17+H18</f>
        <v>8.1748320000000003</v>
      </c>
      <c r="I16" s="89">
        <f t="shared" ref="I16" si="33">I17+I18</f>
        <v>9.9125261466723149</v>
      </c>
      <c r="J16" s="89">
        <f t="shared" ref="J16" si="34">J17+J18</f>
        <v>7.294464398972301</v>
      </c>
    </row>
    <row r="17" spans="1:10" x14ac:dyDescent="0.25">
      <c r="A17" s="79" t="s">
        <v>49</v>
      </c>
      <c r="B17" s="80"/>
      <c r="C17" s="78">
        <v>9.8808498113583667</v>
      </c>
      <c r="D17" s="78">
        <v>7.5631323140676656</v>
      </c>
      <c r="E17" s="78">
        <v>11.611357426231045</v>
      </c>
      <c r="F17" s="78">
        <v>20.205533207347624</v>
      </c>
      <c r="G17" s="78">
        <v>34.698159703952747</v>
      </c>
      <c r="H17" s="78">
        <v>8.1748320000000003</v>
      </c>
      <c r="I17" s="78">
        <v>9.8521301466723141</v>
      </c>
      <c r="J17" s="78">
        <v>7.2310443989723012</v>
      </c>
    </row>
    <row r="18" spans="1:10" ht="15.75" thickBot="1" x14ac:dyDescent="0.3">
      <c r="A18" s="90" t="s">
        <v>57</v>
      </c>
      <c r="B18" s="91"/>
      <c r="C18" s="112">
        <v>0</v>
      </c>
      <c r="D18" s="112">
        <v>0</v>
      </c>
      <c r="E18" s="112">
        <v>0</v>
      </c>
      <c r="F18" s="112">
        <v>0</v>
      </c>
      <c r="G18" s="112">
        <v>0</v>
      </c>
      <c r="H18" s="112">
        <v>0</v>
      </c>
      <c r="I18" s="119">
        <v>6.0395999999999998E-2</v>
      </c>
      <c r="J18" s="119">
        <v>6.3420000000000004E-2</v>
      </c>
    </row>
    <row r="19" spans="1:10" ht="15.75" thickTop="1" x14ac:dyDescent="0.25">
      <c r="A19" s="93" t="s">
        <v>191</v>
      </c>
      <c r="B19" s="94"/>
      <c r="C19" s="94"/>
      <c r="D19" s="94"/>
      <c r="E19" s="94"/>
      <c r="F19" s="94"/>
      <c r="G19" s="94"/>
      <c r="H19" s="94"/>
      <c r="I19" s="94"/>
      <c r="J19" s="94"/>
    </row>
    <row r="20" spans="1:10" x14ac:dyDescent="0.25">
      <c r="A20" s="95"/>
    </row>
    <row r="21" spans="1:10" ht="19.5" thickBot="1" x14ac:dyDescent="0.3">
      <c r="A21" s="84" t="s">
        <v>148</v>
      </c>
    </row>
    <row r="22" spans="1:10" ht="15.75" thickTop="1" x14ac:dyDescent="0.25">
      <c r="A22" s="160"/>
      <c r="B22" s="161" t="s">
        <v>45</v>
      </c>
      <c r="C22" s="162">
        <v>2008</v>
      </c>
      <c r="D22" s="162">
        <v>2009</v>
      </c>
      <c r="E22" s="162">
        <v>2010</v>
      </c>
      <c r="F22" s="162">
        <v>2011</v>
      </c>
      <c r="G22" s="162">
        <v>2012</v>
      </c>
      <c r="H22" s="162">
        <v>2013</v>
      </c>
      <c r="I22" s="162">
        <v>2014</v>
      </c>
      <c r="J22" s="162">
        <v>2015</v>
      </c>
    </row>
    <row r="23" spans="1:10" x14ac:dyDescent="0.25">
      <c r="A23" s="86" t="s">
        <v>60</v>
      </c>
      <c r="B23" s="81" t="s">
        <v>52</v>
      </c>
      <c r="C23" s="87"/>
      <c r="D23" s="87"/>
      <c r="E23" s="87"/>
      <c r="F23" s="87"/>
      <c r="G23" s="87"/>
      <c r="H23" s="87"/>
      <c r="I23" s="87"/>
      <c r="J23" s="87"/>
    </row>
    <row r="24" spans="1:10" ht="17.25" x14ac:dyDescent="0.25">
      <c r="A24" s="86" t="s">
        <v>61</v>
      </c>
      <c r="B24" s="80"/>
      <c r="C24" s="96">
        <v>0.7</v>
      </c>
      <c r="D24" s="96">
        <v>0.5</v>
      </c>
      <c r="E24" s="96">
        <v>0.8</v>
      </c>
      <c r="F24" s="96">
        <v>1.4</v>
      </c>
      <c r="G24" s="96">
        <v>2.4</v>
      </c>
      <c r="H24" s="96">
        <v>0.6</v>
      </c>
      <c r="I24" s="96">
        <v>0.7</v>
      </c>
      <c r="J24" s="96">
        <v>0.5</v>
      </c>
    </row>
    <row r="25" spans="1:10" ht="17.25" x14ac:dyDescent="0.25">
      <c r="A25" s="86" t="s">
        <v>62</v>
      </c>
      <c r="B25" s="80"/>
      <c r="C25" s="96" t="s">
        <v>63</v>
      </c>
      <c r="D25" s="96" t="s">
        <v>63</v>
      </c>
      <c r="E25" s="96" t="s">
        <v>63</v>
      </c>
      <c r="F25" s="96" t="s">
        <v>63</v>
      </c>
      <c r="G25" s="96" t="s">
        <v>63</v>
      </c>
      <c r="H25" s="96">
        <v>0.9</v>
      </c>
      <c r="I25" s="96">
        <v>1</v>
      </c>
      <c r="J25" s="96">
        <v>0.8</v>
      </c>
    </row>
    <row r="26" spans="1:10" x14ac:dyDescent="0.25">
      <c r="A26" s="86" t="s">
        <v>64</v>
      </c>
      <c r="B26" s="81" t="s">
        <v>52</v>
      </c>
      <c r="C26" s="87"/>
      <c r="D26" s="87"/>
      <c r="E26" s="87"/>
      <c r="F26" s="87"/>
      <c r="G26" s="87"/>
      <c r="H26" s="87"/>
      <c r="I26" s="87"/>
      <c r="J26" s="87"/>
    </row>
    <row r="27" spans="1:10" ht="17.25" x14ac:dyDescent="0.25">
      <c r="A27" s="86" t="s">
        <v>65</v>
      </c>
      <c r="B27" s="80"/>
      <c r="C27" s="96">
        <f>SUM(C28:C30)</f>
        <v>0.99999999999999989</v>
      </c>
      <c r="D27" s="96">
        <f t="shared" ref="D27" si="35">SUM(D28:D30)</f>
        <v>1.7</v>
      </c>
      <c r="E27" s="96">
        <f t="shared" ref="E27" si="36">SUM(E28:E30)</f>
        <v>2.6</v>
      </c>
      <c r="F27" s="96">
        <f t="shared" ref="F27" si="37">SUM(F28:F30)</f>
        <v>4.0999999999999996</v>
      </c>
      <c r="G27" s="96">
        <f t="shared" ref="G27" si="38">SUM(G28:G30)</f>
        <v>7.1999999999999993</v>
      </c>
      <c r="H27" s="96">
        <f t="shared" ref="H27" si="39">SUM(H28:H30)</f>
        <v>4.5</v>
      </c>
      <c r="I27" s="89">
        <f t="shared" ref="I27" si="40">SUM(I28:I30)</f>
        <v>10.500000000000002</v>
      </c>
      <c r="J27" s="89">
        <f t="shared" ref="J27" si="41">SUM(J28:J30)</f>
        <v>9.5</v>
      </c>
    </row>
    <row r="28" spans="1:10" x14ac:dyDescent="0.25">
      <c r="A28" s="79" t="s">
        <v>66</v>
      </c>
      <c r="B28" s="80"/>
      <c r="C28" s="88">
        <v>0.6</v>
      </c>
      <c r="D28" s="88">
        <v>0.7</v>
      </c>
      <c r="E28" s="88">
        <v>0.6</v>
      </c>
      <c r="F28" s="88">
        <v>1</v>
      </c>
      <c r="G28" s="88">
        <v>1.2</v>
      </c>
      <c r="H28" s="88">
        <v>1.9</v>
      </c>
      <c r="I28" s="88">
        <v>1.8</v>
      </c>
      <c r="J28" s="88">
        <v>2.7</v>
      </c>
    </row>
    <row r="29" spans="1:10" x14ac:dyDescent="0.25">
      <c r="A29" s="79" t="s">
        <v>67</v>
      </c>
      <c r="B29" s="80"/>
      <c r="C29" s="88">
        <v>0.3</v>
      </c>
      <c r="D29" s="88">
        <v>0.2</v>
      </c>
      <c r="E29" s="88">
        <v>1.1000000000000001</v>
      </c>
      <c r="F29" s="88">
        <v>1.4</v>
      </c>
      <c r="G29" s="88">
        <v>2.4</v>
      </c>
      <c r="H29" s="88">
        <v>1.5</v>
      </c>
      <c r="I29" s="88">
        <v>7.4</v>
      </c>
      <c r="J29" s="88">
        <v>6</v>
      </c>
    </row>
    <row r="30" spans="1:10" x14ac:dyDescent="0.25">
      <c r="A30" s="79" t="s">
        <v>68</v>
      </c>
      <c r="B30" s="80"/>
      <c r="C30" s="88">
        <v>0.1</v>
      </c>
      <c r="D30" s="88">
        <v>0.8</v>
      </c>
      <c r="E30" s="88">
        <v>0.9</v>
      </c>
      <c r="F30" s="88">
        <v>1.7</v>
      </c>
      <c r="G30" s="88">
        <v>3.6</v>
      </c>
      <c r="H30" s="88">
        <v>1.1000000000000001</v>
      </c>
      <c r="I30" s="88">
        <v>1.3</v>
      </c>
      <c r="J30" s="88">
        <v>0.8</v>
      </c>
    </row>
    <row r="31" spans="1:10" ht="17.25" x14ac:dyDescent="0.25">
      <c r="A31" s="86" t="s">
        <v>69</v>
      </c>
      <c r="B31" s="80"/>
      <c r="C31" s="83" t="s">
        <v>63</v>
      </c>
      <c r="D31" s="83" t="s">
        <v>63</v>
      </c>
      <c r="E31" s="83" t="s">
        <v>63</v>
      </c>
      <c r="F31" s="83" t="s">
        <v>63</v>
      </c>
      <c r="G31" s="83" t="s">
        <v>63</v>
      </c>
      <c r="H31" s="83">
        <v>0.4</v>
      </c>
      <c r="I31" s="83">
        <v>0.5</v>
      </c>
      <c r="J31" s="83">
        <v>0.04</v>
      </c>
    </row>
    <row r="32" spans="1:10" ht="17.25" x14ac:dyDescent="0.25">
      <c r="A32" s="86" t="s">
        <v>200</v>
      </c>
      <c r="B32" s="81" t="s">
        <v>48</v>
      </c>
      <c r="C32" s="83" t="s">
        <v>63</v>
      </c>
      <c r="D32" s="83">
        <v>409</v>
      </c>
      <c r="E32" s="83">
        <v>92</v>
      </c>
      <c r="F32" s="83">
        <v>71</v>
      </c>
      <c r="G32" s="83">
        <v>103</v>
      </c>
      <c r="H32" s="83">
        <v>200</v>
      </c>
      <c r="I32" s="83">
        <v>200</v>
      </c>
      <c r="J32" s="83">
        <v>205</v>
      </c>
    </row>
    <row r="33" spans="1:10" ht="17.25" x14ac:dyDescent="0.25">
      <c r="A33" s="86" t="s">
        <v>70</v>
      </c>
      <c r="B33" s="81" t="s">
        <v>56</v>
      </c>
      <c r="C33" s="83" t="s">
        <v>63</v>
      </c>
      <c r="D33" s="83">
        <f t="shared" ref="D33:J33" si="42">SUM(D34:D37)</f>
        <v>22</v>
      </c>
      <c r="E33" s="83">
        <f t="shared" si="42"/>
        <v>26</v>
      </c>
      <c r="F33" s="83">
        <f t="shared" si="42"/>
        <v>31</v>
      </c>
      <c r="G33" s="83">
        <f t="shared" si="42"/>
        <v>29</v>
      </c>
      <c r="H33" s="83">
        <f t="shared" si="42"/>
        <v>24</v>
      </c>
      <c r="I33" s="83">
        <f t="shared" si="42"/>
        <v>77</v>
      </c>
      <c r="J33" s="83">
        <f t="shared" si="42"/>
        <v>65</v>
      </c>
    </row>
    <row r="34" spans="1:10" x14ac:dyDescent="0.25">
      <c r="A34" s="79" t="s">
        <v>71</v>
      </c>
      <c r="B34" s="80"/>
      <c r="C34" s="97" t="s">
        <v>63</v>
      </c>
      <c r="D34" s="77">
        <v>12</v>
      </c>
      <c r="E34" s="77">
        <v>16</v>
      </c>
      <c r="F34" s="77">
        <v>18</v>
      </c>
      <c r="G34" s="77">
        <v>20</v>
      </c>
      <c r="H34" s="77">
        <v>15</v>
      </c>
      <c r="I34" s="77">
        <v>7</v>
      </c>
      <c r="J34" s="77">
        <v>7</v>
      </c>
    </row>
    <row r="35" spans="1:10" x14ac:dyDescent="0.25">
      <c r="A35" s="79" t="s">
        <v>72</v>
      </c>
      <c r="B35" s="80"/>
      <c r="C35" s="97" t="s">
        <v>63</v>
      </c>
      <c r="D35" s="77">
        <v>10</v>
      </c>
      <c r="E35" s="77">
        <v>9</v>
      </c>
      <c r="F35" s="77">
        <v>13</v>
      </c>
      <c r="G35" s="77">
        <v>9</v>
      </c>
      <c r="H35" s="77">
        <v>9</v>
      </c>
      <c r="I35" s="77">
        <v>9</v>
      </c>
      <c r="J35" s="77">
        <v>4</v>
      </c>
    </row>
    <row r="36" spans="1:10" x14ac:dyDescent="0.25">
      <c r="A36" s="79" t="s">
        <v>73</v>
      </c>
      <c r="B36" s="80"/>
      <c r="C36" s="97" t="s">
        <v>63</v>
      </c>
      <c r="D36" s="97" t="s">
        <v>63</v>
      </c>
      <c r="E36" s="77">
        <v>1</v>
      </c>
      <c r="F36" s="97" t="s">
        <v>63</v>
      </c>
      <c r="G36" s="97" t="s">
        <v>63</v>
      </c>
      <c r="H36" s="97" t="s">
        <v>63</v>
      </c>
      <c r="I36" s="77">
        <v>9</v>
      </c>
      <c r="J36" s="77">
        <v>5</v>
      </c>
    </row>
    <row r="37" spans="1:10" x14ac:dyDescent="0.25">
      <c r="A37" s="79" t="s">
        <v>74</v>
      </c>
      <c r="B37" s="80"/>
      <c r="C37" s="97" t="s">
        <v>63</v>
      </c>
      <c r="D37" s="97" t="s">
        <v>63</v>
      </c>
      <c r="E37" s="97" t="s">
        <v>63</v>
      </c>
      <c r="F37" s="97" t="s">
        <v>63</v>
      </c>
      <c r="G37" s="97" t="s">
        <v>63</v>
      </c>
      <c r="H37" s="97" t="s">
        <v>63</v>
      </c>
      <c r="I37" s="77">
        <v>52</v>
      </c>
      <c r="J37" s="77">
        <v>49</v>
      </c>
    </row>
    <row r="38" spans="1:10" x14ac:dyDescent="0.25">
      <c r="A38" s="86" t="s">
        <v>18</v>
      </c>
      <c r="B38" s="81" t="s">
        <v>52</v>
      </c>
      <c r="C38" s="98"/>
      <c r="D38" s="83"/>
      <c r="E38" s="83"/>
      <c r="F38" s="83"/>
      <c r="G38" s="83"/>
      <c r="H38" s="83"/>
      <c r="I38" s="83"/>
      <c r="J38" s="83"/>
    </row>
    <row r="39" spans="1:10" ht="17.25" x14ac:dyDescent="0.25">
      <c r="A39" s="86" t="s">
        <v>75</v>
      </c>
      <c r="B39" s="80"/>
      <c r="C39" s="96">
        <v>5.2999999999999999E-2</v>
      </c>
      <c r="D39" s="96">
        <v>6.6000000000000003E-2</v>
      </c>
      <c r="E39" s="96">
        <v>5.0000000000000001E-3</v>
      </c>
      <c r="F39" s="96">
        <v>8.3000000000000004E-2</v>
      </c>
      <c r="G39" s="96">
        <v>0.36599999999999999</v>
      </c>
      <c r="H39" s="96">
        <v>0.221</v>
      </c>
      <c r="I39" s="96">
        <v>0.155</v>
      </c>
      <c r="J39" s="96">
        <v>0.17699999999999999</v>
      </c>
    </row>
    <row r="40" spans="1:10" ht="17.25" x14ac:dyDescent="0.25">
      <c r="A40" s="86" t="s">
        <v>76</v>
      </c>
      <c r="B40" s="80"/>
      <c r="C40" s="83">
        <v>2E-3</v>
      </c>
      <c r="D40" s="83">
        <v>4.0000000000000001E-3</v>
      </c>
      <c r="E40" s="83">
        <v>0</v>
      </c>
      <c r="F40" s="139">
        <v>6.0000000000000001E-3</v>
      </c>
      <c r="G40" s="99">
        <v>0.26200000000000001</v>
      </c>
      <c r="H40" s="139">
        <v>5.8999999999999997E-2</v>
      </c>
      <c r="I40" s="96">
        <v>0</v>
      </c>
      <c r="J40" s="96">
        <v>0</v>
      </c>
    </row>
    <row r="41" spans="1:10" ht="17.25" x14ac:dyDescent="0.25">
      <c r="A41" s="86" t="s">
        <v>77</v>
      </c>
      <c r="B41" s="81" t="s">
        <v>52</v>
      </c>
      <c r="C41" s="83" t="s">
        <v>63</v>
      </c>
      <c r="D41" s="83" t="s">
        <v>63</v>
      </c>
      <c r="E41" s="83" t="s">
        <v>63</v>
      </c>
      <c r="F41" s="83" t="s">
        <v>63</v>
      </c>
      <c r="G41" s="83" t="s">
        <v>63</v>
      </c>
      <c r="H41" s="83">
        <v>3.9</v>
      </c>
      <c r="I41" s="96">
        <v>3</v>
      </c>
      <c r="J41" s="99">
        <v>0.72</v>
      </c>
    </row>
    <row r="42" spans="1:10" ht="17.25" x14ac:dyDescent="0.25">
      <c r="A42" s="86" t="s">
        <v>78</v>
      </c>
      <c r="B42" s="81" t="s">
        <v>52</v>
      </c>
      <c r="C42" s="83" t="s">
        <v>63</v>
      </c>
      <c r="D42" s="83" t="s">
        <v>63</v>
      </c>
      <c r="E42" s="83" t="s">
        <v>63</v>
      </c>
      <c r="F42" s="83" t="s">
        <v>63</v>
      </c>
      <c r="G42" s="83" t="s">
        <v>63</v>
      </c>
      <c r="H42" s="83">
        <v>1.3</v>
      </c>
      <c r="I42" s="83">
        <v>1.8</v>
      </c>
      <c r="J42" s="99">
        <v>0.05</v>
      </c>
    </row>
    <row r="43" spans="1:10" ht="18" thickBot="1" x14ac:dyDescent="0.3">
      <c r="A43" s="100" t="s">
        <v>79</v>
      </c>
      <c r="B43" s="101" t="s">
        <v>52</v>
      </c>
      <c r="C43" s="102" t="s">
        <v>63</v>
      </c>
      <c r="D43" s="102" t="s">
        <v>63</v>
      </c>
      <c r="E43" s="102" t="s">
        <v>63</v>
      </c>
      <c r="F43" s="102" t="s">
        <v>63</v>
      </c>
      <c r="G43" s="102" t="s">
        <v>63</v>
      </c>
      <c r="H43" s="102">
        <v>1.4</v>
      </c>
      <c r="I43" s="102">
        <v>1.7</v>
      </c>
      <c r="J43" s="169">
        <v>0.05</v>
      </c>
    </row>
    <row r="44" spans="1:10" ht="75.75" customHeight="1" x14ac:dyDescent="0.25">
      <c r="A44" s="184" t="s">
        <v>221</v>
      </c>
      <c r="B44" s="184"/>
      <c r="C44" s="184"/>
      <c r="D44" s="184"/>
      <c r="E44" s="184"/>
      <c r="F44" s="184"/>
      <c r="G44" s="184"/>
      <c r="H44" s="184"/>
      <c r="I44" s="184"/>
      <c r="J44" s="184"/>
    </row>
    <row r="45" spans="1:10" ht="15.75" customHeight="1" x14ac:dyDescent="0.25">
      <c r="A45" s="104"/>
      <c r="B45" s="104"/>
      <c r="C45" s="104"/>
      <c r="D45" s="104"/>
      <c r="E45" s="104"/>
      <c r="F45" s="104"/>
      <c r="G45" s="104"/>
      <c r="H45" s="104"/>
      <c r="I45" s="104"/>
      <c r="J45" s="104"/>
    </row>
    <row r="46" spans="1:10" ht="19.5" thickBot="1" x14ac:dyDescent="0.3">
      <c r="A46" s="84" t="s">
        <v>149</v>
      </c>
    </row>
    <row r="47" spans="1:10" ht="15.75" thickTop="1" x14ac:dyDescent="0.25">
      <c r="A47" s="163"/>
      <c r="B47" s="164" t="s">
        <v>45</v>
      </c>
      <c r="C47" s="162">
        <v>2008</v>
      </c>
      <c r="D47" s="162">
        <v>2009</v>
      </c>
      <c r="E47" s="162">
        <v>2010</v>
      </c>
      <c r="F47" s="162">
        <v>2011</v>
      </c>
      <c r="G47" s="162">
        <v>2012</v>
      </c>
      <c r="H47" s="162">
        <v>2013</v>
      </c>
      <c r="I47" s="162">
        <v>2014</v>
      </c>
      <c r="J47" s="162">
        <v>2015</v>
      </c>
    </row>
    <row r="48" spans="1:10" x14ac:dyDescent="0.25">
      <c r="A48" s="86" t="s">
        <v>46</v>
      </c>
      <c r="B48" s="80"/>
      <c r="C48" s="87"/>
      <c r="D48" s="87"/>
      <c r="E48" s="87"/>
      <c r="F48" s="87"/>
      <c r="G48" s="87"/>
      <c r="H48" s="87"/>
      <c r="I48" s="87"/>
      <c r="J48" s="87"/>
    </row>
    <row r="49" spans="1:10" x14ac:dyDescent="0.25">
      <c r="A49" s="86" t="s">
        <v>47</v>
      </c>
      <c r="B49" s="81" t="s">
        <v>48</v>
      </c>
      <c r="C49" s="82">
        <f t="shared" ref="C49:J49" si="43">C50+C51+C52</f>
        <v>141531.76978522001</v>
      </c>
      <c r="D49" s="82">
        <f t="shared" si="43"/>
        <v>132114.82864640999</v>
      </c>
      <c r="E49" s="82">
        <f t="shared" si="43"/>
        <v>159238.24387855001</v>
      </c>
      <c r="F49" s="82">
        <f t="shared" si="43"/>
        <v>161771.8251387749</v>
      </c>
      <c r="G49" s="82">
        <f t="shared" si="43"/>
        <v>188842.271231427</v>
      </c>
      <c r="H49" s="82">
        <f t="shared" si="43"/>
        <v>214776.49385578002</v>
      </c>
      <c r="I49" s="82">
        <f t="shared" si="43"/>
        <v>141495.31140737</v>
      </c>
      <c r="J49" s="82">
        <f t="shared" si="43"/>
        <v>166162.60572234026</v>
      </c>
    </row>
    <row r="50" spans="1:10" x14ac:dyDescent="0.25">
      <c r="A50" s="79" t="s">
        <v>49</v>
      </c>
      <c r="B50" s="80"/>
      <c r="C50" s="76">
        <v>5013.5920367299996</v>
      </c>
      <c r="D50" s="76">
        <v>4798.7035910800005</v>
      </c>
      <c r="E50" s="76">
        <v>3712.5965151200003</v>
      </c>
      <c r="F50" s="76">
        <v>5000.6383395449402</v>
      </c>
      <c r="G50" s="76">
        <v>4965.5651635170407</v>
      </c>
      <c r="H50" s="76">
        <v>3083.3406940199993</v>
      </c>
      <c r="I50" s="76">
        <v>6790.1653885699998</v>
      </c>
      <c r="J50" s="76">
        <v>3948.8048738002499</v>
      </c>
    </row>
    <row r="51" spans="1:10" x14ac:dyDescent="0.25">
      <c r="A51" s="79" t="s">
        <v>80</v>
      </c>
      <c r="B51" s="81"/>
      <c r="C51" s="78">
        <v>4.99974849</v>
      </c>
      <c r="D51" s="76">
        <v>2137.60005533</v>
      </c>
      <c r="E51" s="76">
        <v>2823.8003634300003</v>
      </c>
      <c r="F51" s="76">
        <v>4375.4997992300005</v>
      </c>
      <c r="G51" s="76">
        <v>2499.6000679100002</v>
      </c>
      <c r="H51" s="76">
        <v>2347.9001617600002</v>
      </c>
      <c r="I51" s="76">
        <v>1299.6000188</v>
      </c>
      <c r="J51" s="76">
        <v>1204.89984854</v>
      </c>
    </row>
    <row r="52" spans="1:10" x14ac:dyDescent="0.25">
      <c r="A52" s="79" t="s">
        <v>53</v>
      </c>
      <c r="B52" s="80"/>
      <c r="C52" s="76">
        <v>136513.17800000001</v>
      </c>
      <c r="D52" s="76">
        <v>125178.52499999999</v>
      </c>
      <c r="E52" s="76">
        <v>152701.84700000001</v>
      </c>
      <c r="F52" s="76">
        <v>152395.68699999998</v>
      </c>
      <c r="G52" s="76">
        <v>181377.10599999997</v>
      </c>
      <c r="H52" s="76">
        <v>209345.25300000003</v>
      </c>
      <c r="I52" s="76">
        <v>133405.546</v>
      </c>
      <c r="J52" s="76">
        <v>161008.90100000001</v>
      </c>
    </row>
    <row r="53" spans="1:10" x14ac:dyDescent="0.25">
      <c r="A53" s="86" t="s">
        <v>51</v>
      </c>
      <c r="B53" s="81" t="s">
        <v>52</v>
      </c>
      <c r="C53" s="89">
        <f>SUM(C54:C56)</f>
        <v>283.02761646637356</v>
      </c>
      <c r="D53" s="89">
        <f t="shared" ref="D53" si="44">SUM(D54:D56)</f>
        <v>203.75293388539657</v>
      </c>
      <c r="E53" s="89">
        <f t="shared" ref="E53" si="45">SUM(E54:E56)</f>
        <v>249.97670436455715</v>
      </c>
      <c r="F53" s="89">
        <f t="shared" ref="F53" si="46">SUM(F54:F56)</f>
        <v>352.55051257231992</v>
      </c>
      <c r="G53" s="89">
        <f t="shared" ref="G53" si="47">SUM(G54:G56)</f>
        <v>454.05111651130335</v>
      </c>
      <c r="H53" s="89">
        <f t="shared" ref="H53" si="48">SUM(H54:H56)</f>
        <v>451.56108942647256</v>
      </c>
      <c r="I53" s="89">
        <f t="shared" ref="I53" si="49">SUM(I54:I56)</f>
        <v>268.71217738235066</v>
      </c>
      <c r="J53" s="89">
        <f t="shared" ref="J53" si="50">SUM(J54:J56)</f>
        <v>256.13210207421355</v>
      </c>
    </row>
    <row r="54" spans="1:10" x14ac:dyDescent="0.25">
      <c r="A54" s="79" t="s">
        <v>49</v>
      </c>
      <c r="B54" s="80"/>
      <c r="C54" s="78">
        <v>38.108368697452704</v>
      </c>
      <c r="D54" s="78">
        <v>39.467459649914773</v>
      </c>
      <c r="E54" s="78">
        <v>34.928133779404568</v>
      </c>
      <c r="F54" s="78">
        <v>52.574941175466151</v>
      </c>
      <c r="G54" s="78">
        <v>51.161757673594934</v>
      </c>
      <c r="H54" s="78">
        <v>24.345291759996528</v>
      </c>
      <c r="I54" s="78">
        <v>53.598737612273787</v>
      </c>
      <c r="J54" s="78">
        <v>27.571347752900746</v>
      </c>
    </row>
    <row r="55" spans="1:10" x14ac:dyDescent="0.25">
      <c r="A55" s="79" t="s">
        <v>80</v>
      </c>
      <c r="B55" s="81"/>
      <c r="C55" s="78">
        <v>1.1983991920836724E-2</v>
      </c>
      <c r="D55" s="88">
        <v>5.5452497457681931</v>
      </c>
      <c r="E55" s="88">
        <v>6.3351485881526068</v>
      </c>
      <c r="F55" s="78">
        <v>10.394746272796178</v>
      </c>
      <c r="G55" s="88">
        <v>8.2735706247682401</v>
      </c>
      <c r="H55" s="88">
        <v>5.608741392288481</v>
      </c>
      <c r="I55" s="88">
        <v>3.2446818482761604</v>
      </c>
      <c r="J55" s="88">
        <v>2.475437363401698</v>
      </c>
    </row>
    <row r="56" spans="1:10" x14ac:dyDescent="0.25">
      <c r="A56" s="79" t="s">
        <v>53</v>
      </c>
      <c r="B56" s="80"/>
      <c r="C56" s="78">
        <v>244.907263777</v>
      </c>
      <c r="D56" s="78">
        <v>158.7402244897136</v>
      </c>
      <c r="E56" s="78">
        <v>208.71342199699998</v>
      </c>
      <c r="F56" s="78">
        <v>289.58082512405758</v>
      </c>
      <c r="G56" s="78">
        <v>394.61578821294017</v>
      </c>
      <c r="H56" s="78">
        <v>421.60705627418758</v>
      </c>
      <c r="I56" s="78">
        <v>211.86875792180072</v>
      </c>
      <c r="J56" s="78">
        <v>226.08531695791112</v>
      </c>
    </row>
    <row r="57" spans="1:10" ht="17.25" x14ac:dyDescent="0.25">
      <c r="A57" s="86" t="s">
        <v>54</v>
      </c>
      <c r="B57" s="80"/>
      <c r="C57" s="105"/>
      <c r="D57" s="105"/>
      <c r="E57" s="105"/>
      <c r="F57" s="105"/>
      <c r="G57" s="105"/>
      <c r="H57" s="105"/>
      <c r="I57" s="105"/>
      <c r="J57" s="105"/>
    </row>
    <row r="58" spans="1:10" x14ac:dyDescent="0.25">
      <c r="A58" s="86" t="s">
        <v>55</v>
      </c>
      <c r="B58" s="81" t="s">
        <v>56</v>
      </c>
      <c r="C58" s="83">
        <f>C59+C60</f>
        <v>26</v>
      </c>
      <c r="D58" s="83">
        <f t="shared" ref="D58" si="51">D59+D60</f>
        <v>27</v>
      </c>
      <c r="E58" s="83">
        <f t="shared" ref="E58" si="52">E59+E60</f>
        <v>28</v>
      </c>
      <c r="F58" s="83">
        <f t="shared" ref="F58" si="53">F59+F60</f>
        <v>28</v>
      </c>
      <c r="G58" s="83">
        <f t="shared" ref="G58" si="54">G59+G60</f>
        <v>29</v>
      </c>
      <c r="H58" s="83">
        <f t="shared" ref="H58" si="55">H59+H60</f>
        <v>13</v>
      </c>
      <c r="I58" s="83">
        <f t="shared" ref="I58" si="56">I59+I60</f>
        <v>27</v>
      </c>
      <c r="J58" s="83">
        <f t="shared" ref="J58" si="57">J59+J60</f>
        <v>31</v>
      </c>
    </row>
    <row r="59" spans="1:10" x14ac:dyDescent="0.25">
      <c r="A59" s="79" t="s">
        <v>49</v>
      </c>
      <c r="B59" s="81"/>
      <c r="C59" s="77">
        <v>21</v>
      </c>
      <c r="D59" s="77">
        <v>21</v>
      </c>
      <c r="E59" s="77">
        <v>21</v>
      </c>
      <c r="F59" s="77">
        <v>21</v>
      </c>
      <c r="G59" s="77">
        <v>22</v>
      </c>
      <c r="H59" s="77">
        <v>3</v>
      </c>
      <c r="I59" s="77">
        <v>18</v>
      </c>
      <c r="J59" s="77">
        <v>19</v>
      </c>
    </row>
    <row r="60" spans="1:10" x14ac:dyDescent="0.25">
      <c r="A60" s="79" t="s">
        <v>53</v>
      </c>
      <c r="B60" s="80"/>
      <c r="C60" s="77">
        <v>5</v>
      </c>
      <c r="D60" s="77">
        <v>6</v>
      </c>
      <c r="E60" s="77">
        <v>7</v>
      </c>
      <c r="F60" s="77">
        <v>7</v>
      </c>
      <c r="G60" s="77">
        <v>7</v>
      </c>
      <c r="H60" s="77">
        <v>10</v>
      </c>
      <c r="I60" s="77">
        <v>9</v>
      </c>
      <c r="J60" s="77">
        <v>12</v>
      </c>
    </row>
    <row r="61" spans="1:10" x14ac:dyDescent="0.25">
      <c r="A61" s="86" t="s">
        <v>47</v>
      </c>
      <c r="B61" s="81" t="s">
        <v>48</v>
      </c>
      <c r="C61" s="82">
        <f>C62+C63</f>
        <v>19328.978009699997</v>
      </c>
      <c r="D61" s="82">
        <f t="shared" ref="D61" si="58">D62+D63</f>
        <v>21153.998</v>
      </c>
      <c r="E61" s="82">
        <f t="shared" ref="E61" si="59">E62+E63</f>
        <v>23157.491003570001</v>
      </c>
      <c r="F61" s="82">
        <f t="shared" ref="F61" si="60">F62+F63</f>
        <v>28784.994341524791</v>
      </c>
      <c r="G61" s="82">
        <f t="shared" ref="G61" si="61">G62+G63</f>
        <v>38982.999659580295</v>
      </c>
      <c r="H61" s="82">
        <f t="shared" ref="H61" si="62">H62+H63</f>
        <v>27053.010963809997</v>
      </c>
      <c r="I61" s="82">
        <f t="shared" ref="I61" si="63">I62+I63</f>
        <v>40870.017004169997</v>
      </c>
      <c r="J61" s="82">
        <f t="shared" ref="J61" si="64">J62+J63</f>
        <v>55648.220802753844</v>
      </c>
    </row>
    <row r="62" spans="1:10" x14ac:dyDescent="0.25">
      <c r="A62" s="79" t="s">
        <v>49</v>
      </c>
      <c r="B62" s="81"/>
      <c r="C62" s="76">
        <v>1298.0000096999997</v>
      </c>
      <c r="D62" s="76">
        <v>2018</v>
      </c>
      <c r="E62" s="76">
        <v>1354.00000357</v>
      </c>
      <c r="F62" s="76">
        <v>2279.99934152479</v>
      </c>
      <c r="G62" s="76">
        <v>2750.0006595802997</v>
      </c>
      <c r="H62" s="76">
        <v>2870.9999638099998</v>
      </c>
      <c r="I62" s="76">
        <v>2795.00000417</v>
      </c>
      <c r="J62" s="76">
        <v>2720.99980275385</v>
      </c>
    </row>
    <row r="63" spans="1:10" x14ac:dyDescent="0.25">
      <c r="A63" s="79" t="s">
        <v>53</v>
      </c>
      <c r="B63" s="80"/>
      <c r="C63" s="76">
        <v>18030.977999999996</v>
      </c>
      <c r="D63" s="76">
        <v>19135.998</v>
      </c>
      <c r="E63" s="76">
        <v>21803.491000000002</v>
      </c>
      <c r="F63" s="76">
        <v>26504.995000000003</v>
      </c>
      <c r="G63" s="76">
        <v>36232.998999999996</v>
      </c>
      <c r="H63" s="76">
        <v>24182.010999999995</v>
      </c>
      <c r="I63" s="76">
        <v>38075.017</v>
      </c>
      <c r="J63" s="76">
        <v>52927.22099999999</v>
      </c>
    </row>
    <row r="64" spans="1:10" x14ac:dyDescent="0.25">
      <c r="A64" s="86" t="s">
        <v>58</v>
      </c>
      <c r="B64" s="81" t="s">
        <v>52</v>
      </c>
      <c r="C64" s="89">
        <f>C65+C66</f>
        <v>41.855216214102867</v>
      </c>
      <c r="D64" s="89">
        <f t="shared" ref="D64" si="65">D65+D66</f>
        <v>39.576632981445279</v>
      </c>
      <c r="E64" s="89">
        <f t="shared" ref="E64" si="66">E65+E66</f>
        <v>41.374809931237017</v>
      </c>
      <c r="F64" s="89">
        <f t="shared" ref="F64" si="67">F65+F66</f>
        <v>70.358600631096806</v>
      </c>
      <c r="G64" s="89">
        <f t="shared" ref="G64" si="68">G65+G66</f>
        <v>105.43896043246198</v>
      </c>
      <c r="H64" s="89">
        <f t="shared" ref="H64" si="69">H65+H66</f>
        <v>71.384341340655823</v>
      </c>
      <c r="I64" s="89">
        <f t="shared" ref="I64" si="70">I65+I66</f>
        <v>78.056055751060683</v>
      </c>
      <c r="J64" s="89">
        <f t="shared" ref="J64" si="71">J65+J66</f>
        <v>86.123118438569463</v>
      </c>
    </row>
    <row r="65" spans="1:10" x14ac:dyDescent="0.25">
      <c r="A65" s="79" t="s">
        <v>49</v>
      </c>
      <c r="B65" s="81"/>
      <c r="C65" s="78">
        <v>10.46726066210287</v>
      </c>
      <c r="D65" s="78">
        <v>16.567609493445282</v>
      </c>
      <c r="E65" s="78">
        <v>13.011276119237014</v>
      </c>
      <c r="F65" s="78">
        <v>22.742675983761352</v>
      </c>
      <c r="G65" s="78">
        <v>26.723445757478849</v>
      </c>
      <c r="H65" s="78">
        <v>20.276653778434863</v>
      </c>
      <c r="I65" s="78">
        <v>20.33182944970849</v>
      </c>
      <c r="J65" s="78">
        <v>19.579603579950408</v>
      </c>
    </row>
    <row r="66" spans="1:10" ht="15.75" thickBot="1" x14ac:dyDescent="0.3">
      <c r="A66" s="90" t="s">
        <v>53</v>
      </c>
      <c r="B66" s="91"/>
      <c r="C66" s="112">
        <v>31.387955552000001</v>
      </c>
      <c r="D66" s="112">
        <v>23.009023487999997</v>
      </c>
      <c r="E66" s="112">
        <v>28.363533812000004</v>
      </c>
      <c r="F66" s="112">
        <v>47.615924647335461</v>
      </c>
      <c r="G66" s="112">
        <v>78.715514674983126</v>
      </c>
      <c r="H66" s="112">
        <v>51.107687562220967</v>
      </c>
      <c r="I66" s="112">
        <v>57.724226301352196</v>
      </c>
      <c r="J66" s="112">
        <v>66.543514858619048</v>
      </c>
    </row>
    <row r="67" spans="1:10" ht="15.75" customHeight="1" thickTop="1" x14ac:dyDescent="0.25">
      <c r="A67" s="185" t="s">
        <v>191</v>
      </c>
      <c r="B67" s="185"/>
      <c r="C67" s="185"/>
      <c r="D67" s="185"/>
      <c r="E67" s="185"/>
      <c r="F67" s="185"/>
      <c r="G67" s="185"/>
      <c r="H67" s="185"/>
      <c r="I67" s="185"/>
    </row>
    <row r="68" spans="1:10" x14ac:dyDescent="0.25">
      <c r="A68" s="95"/>
    </row>
    <row r="69" spans="1:10" ht="19.5" thickBot="1" x14ac:dyDescent="0.3">
      <c r="A69" s="84" t="s">
        <v>150</v>
      </c>
    </row>
    <row r="70" spans="1:10" ht="15.75" thickTop="1" x14ac:dyDescent="0.25">
      <c r="A70" s="160"/>
      <c r="B70" s="161" t="s">
        <v>45</v>
      </c>
      <c r="C70" s="162">
        <v>2008</v>
      </c>
      <c r="D70" s="162">
        <v>2009</v>
      </c>
      <c r="E70" s="162">
        <v>2010</v>
      </c>
      <c r="F70" s="162">
        <v>2011</v>
      </c>
      <c r="G70" s="162">
        <v>2012</v>
      </c>
      <c r="H70" s="162">
        <v>2013</v>
      </c>
      <c r="I70" s="162">
        <v>2014</v>
      </c>
      <c r="J70" s="162">
        <v>2015</v>
      </c>
    </row>
    <row r="71" spans="1:10" x14ac:dyDescent="0.25">
      <c r="A71" s="86" t="s">
        <v>60</v>
      </c>
      <c r="B71" s="81" t="s">
        <v>52</v>
      </c>
      <c r="C71" s="87"/>
      <c r="D71" s="87"/>
      <c r="E71" s="87"/>
      <c r="F71" s="87"/>
      <c r="G71" s="87"/>
      <c r="H71" s="87"/>
      <c r="I71" s="87"/>
      <c r="J71" s="87"/>
    </row>
    <row r="72" spans="1:10" ht="17.25" x14ac:dyDescent="0.25">
      <c r="A72" s="86" t="s">
        <v>61</v>
      </c>
      <c r="B72" s="80"/>
      <c r="C72" s="83">
        <v>15</v>
      </c>
      <c r="D72" s="83">
        <v>12</v>
      </c>
      <c r="E72" s="83">
        <v>15</v>
      </c>
      <c r="F72" s="83">
        <v>25</v>
      </c>
      <c r="G72" s="83">
        <v>39</v>
      </c>
      <c r="H72" s="83">
        <v>26</v>
      </c>
      <c r="I72" s="83">
        <v>29</v>
      </c>
      <c r="J72" s="83">
        <v>32</v>
      </c>
    </row>
    <row r="73" spans="1:10" ht="17.25" x14ac:dyDescent="0.25">
      <c r="A73" s="86" t="s">
        <v>62</v>
      </c>
      <c r="B73" s="80"/>
      <c r="C73" s="83" t="s">
        <v>63</v>
      </c>
      <c r="D73" s="83" t="s">
        <v>63</v>
      </c>
      <c r="E73" s="83" t="s">
        <v>63</v>
      </c>
      <c r="F73" s="83" t="s">
        <v>63</v>
      </c>
      <c r="G73" s="83" t="s">
        <v>63</v>
      </c>
      <c r="H73" s="83">
        <v>20</v>
      </c>
      <c r="I73" s="83">
        <v>31</v>
      </c>
      <c r="J73" s="83">
        <v>42</v>
      </c>
    </row>
    <row r="74" spans="1:10" x14ac:dyDescent="0.25">
      <c r="A74" s="86" t="s">
        <v>64</v>
      </c>
      <c r="B74" s="81" t="s">
        <v>52</v>
      </c>
      <c r="C74" s="98"/>
      <c r="D74" s="105"/>
      <c r="E74" s="105"/>
      <c r="F74" s="105"/>
      <c r="G74" s="105"/>
      <c r="H74" s="105"/>
      <c r="I74" s="105"/>
      <c r="J74" s="105"/>
    </row>
    <row r="75" spans="1:10" ht="17.25" x14ac:dyDescent="0.25">
      <c r="A75" s="86" t="s">
        <v>65</v>
      </c>
      <c r="B75" s="80"/>
      <c r="C75" s="89">
        <f>SUM(C76:C79)</f>
        <v>17.2</v>
      </c>
      <c r="D75" s="89">
        <f t="shared" ref="D75" si="72">SUM(D76:D79)</f>
        <v>19.600000000000001</v>
      </c>
      <c r="E75" s="89">
        <f t="shared" ref="E75" si="73">SUM(E76:E79)</f>
        <v>17.5</v>
      </c>
      <c r="F75" s="89">
        <f t="shared" ref="F75" si="74">SUM(F76:F79)</f>
        <v>18.900000000000002</v>
      </c>
      <c r="G75" s="89">
        <f t="shared" ref="G75" si="75">SUM(G76:G79)</f>
        <v>26.7</v>
      </c>
      <c r="H75" s="89">
        <f t="shared" ref="H75" si="76">SUM(H76:H79)</f>
        <v>34.6</v>
      </c>
      <c r="I75" s="89">
        <f t="shared" ref="I75" si="77">SUM(I76:I79)</f>
        <v>47.2</v>
      </c>
      <c r="J75" s="89">
        <f t="shared" ref="J75" si="78">SUM(J76:J79)</f>
        <v>49.900000000000006</v>
      </c>
    </row>
    <row r="76" spans="1:10" x14ac:dyDescent="0.25">
      <c r="A76" s="79" t="s">
        <v>66</v>
      </c>
      <c r="B76" s="80"/>
      <c r="C76" s="77">
        <v>1.8</v>
      </c>
      <c r="D76" s="77">
        <v>2.1</v>
      </c>
      <c r="E76" s="77">
        <v>1.1000000000000001</v>
      </c>
      <c r="F76" s="88">
        <v>1</v>
      </c>
      <c r="G76" s="77">
        <v>3.3</v>
      </c>
      <c r="H76" s="77">
        <v>5.6</v>
      </c>
      <c r="I76" s="77">
        <v>4.4000000000000004</v>
      </c>
      <c r="J76" s="77">
        <v>10.5</v>
      </c>
    </row>
    <row r="77" spans="1:10" x14ac:dyDescent="0.25">
      <c r="A77" s="79" t="s">
        <v>81</v>
      </c>
      <c r="B77" s="107"/>
      <c r="C77" s="77">
        <v>1.8</v>
      </c>
      <c r="D77" s="77">
        <v>0.9</v>
      </c>
      <c r="E77" s="77">
        <v>0.9</v>
      </c>
      <c r="F77" s="77">
        <v>0.8</v>
      </c>
      <c r="G77" s="77">
        <v>1.2</v>
      </c>
      <c r="H77" s="77">
        <v>3.9</v>
      </c>
      <c r="I77" s="77">
        <v>2.2999999999999998</v>
      </c>
      <c r="J77" s="77">
        <v>2.2000000000000002</v>
      </c>
    </row>
    <row r="78" spans="1:10" x14ac:dyDescent="0.25">
      <c r="A78" s="79" t="s">
        <v>82</v>
      </c>
      <c r="B78" s="80"/>
      <c r="C78" s="78">
        <v>12</v>
      </c>
      <c r="D78" s="78">
        <v>15</v>
      </c>
      <c r="E78" s="78">
        <v>14</v>
      </c>
      <c r="F78" s="78">
        <v>15</v>
      </c>
      <c r="G78" s="78">
        <v>20</v>
      </c>
      <c r="H78" s="78">
        <v>24</v>
      </c>
      <c r="I78" s="78">
        <v>38</v>
      </c>
      <c r="J78" s="78">
        <v>36</v>
      </c>
    </row>
    <row r="79" spans="1:10" x14ac:dyDescent="0.25">
      <c r="A79" s="79" t="s">
        <v>83</v>
      </c>
      <c r="B79" s="80"/>
      <c r="C79" s="77">
        <v>1.6</v>
      </c>
      <c r="D79" s="77">
        <v>1.6</v>
      </c>
      <c r="E79" s="77">
        <v>1.5</v>
      </c>
      <c r="F79" s="77">
        <v>2.1</v>
      </c>
      <c r="G79" s="77">
        <v>2.2000000000000002</v>
      </c>
      <c r="H79" s="77">
        <v>1.1000000000000001</v>
      </c>
      <c r="I79" s="77">
        <v>2.5</v>
      </c>
      <c r="J79" s="77">
        <v>1.2</v>
      </c>
    </row>
    <row r="80" spans="1:10" ht="17.25" x14ac:dyDescent="0.25">
      <c r="A80" s="86" t="s">
        <v>84</v>
      </c>
      <c r="B80" s="80"/>
      <c r="C80" s="83" t="s">
        <v>63</v>
      </c>
      <c r="D80" s="83" t="s">
        <v>63</v>
      </c>
      <c r="E80" s="83" t="s">
        <v>63</v>
      </c>
      <c r="F80" s="83" t="s">
        <v>63</v>
      </c>
      <c r="G80" s="83" t="s">
        <v>63</v>
      </c>
      <c r="H80" s="83">
        <v>2.7</v>
      </c>
      <c r="I80" s="83">
        <v>4.2</v>
      </c>
      <c r="J80" s="83">
        <v>5.6</v>
      </c>
    </row>
    <row r="81" spans="1:10" ht="17.25" x14ac:dyDescent="0.25">
      <c r="A81" s="86" t="s">
        <v>201</v>
      </c>
      <c r="B81" s="81" t="s">
        <v>48</v>
      </c>
      <c r="C81" s="83">
        <v>628</v>
      </c>
      <c r="D81" s="83">
        <v>680</v>
      </c>
      <c r="E81" s="83">
        <v>736</v>
      </c>
      <c r="F81" s="83">
        <v>246</v>
      </c>
      <c r="G81" s="83">
        <v>75</v>
      </c>
      <c r="H81" s="82">
        <v>1936</v>
      </c>
      <c r="I81" s="82">
        <v>2763</v>
      </c>
      <c r="J81" s="82">
        <v>2790</v>
      </c>
    </row>
    <row r="82" spans="1:10" ht="17.25" x14ac:dyDescent="0.25">
      <c r="A82" s="86" t="s">
        <v>85</v>
      </c>
      <c r="B82" s="81" t="s">
        <v>56</v>
      </c>
      <c r="C82" s="83">
        <f t="shared" ref="C82:J82" si="79">SUM(C83:C86)</f>
        <v>512</v>
      </c>
      <c r="D82" s="83">
        <f t="shared" si="79"/>
        <v>293</v>
      </c>
      <c r="E82" s="83">
        <f t="shared" si="79"/>
        <v>373</v>
      </c>
      <c r="F82" s="83">
        <f t="shared" si="79"/>
        <v>245</v>
      </c>
      <c r="G82" s="83">
        <f t="shared" si="79"/>
        <v>198</v>
      </c>
      <c r="H82" s="83">
        <f t="shared" si="79"/>
        <v>166</v>
      </c>
      <c r="I82" s="83">
        <f t="shared" si="79"/>
        <v>245</v>
      </c>
      <c r="J82" s="83">
        <f t="shared" si="79"/>
        <v>245</v>
      </c>
    </row>
    <row r="83" spans="1:10" x14ac:dyDescent="0.25">
      <c r="A83" s="79" t="s">
        <v>71</v>
      </c>
      <c r="B83" s="80"/>
      <c r="C83" s="77">
        <v>134</v>
      </c>
      <c r="D83" s="77">
        <v>198</v>
      </c>
      <c r="E83" s="77">
        <v>182</v>
      </c>
      <c r="F83" s="77">
        <v>151</v>
      </c>
      <c r="G83" s="77">
        <v>97</v>
      </c>
      <c r="H83" s="77">
        <v>65</v>
      </c>
      <c r="I83" s="77">
        <v>65</v>
      </c>
      <c r="J83" s="77">
        <v>65</v>
      </c>
    </row>
    <row r="84" spans="1:10" x14ac:dyDescent="0.25">
      <c r="A84" s="79" t="s">
        <v>72</v>
      </c>
      <c r="B84" s="80"/>
      <c r="C84" s="77">
        <v>313</v>
      </c>
      <c r="D84" s="77">
        <v>40</v>
      </c>
      <c r="E84" s="77">
        <v>47</v>
      </c>
      <c r="F84" s="77">
        <v>44</v>
      </c>
      <c r="G84" s="77">
        <v>49</v>
      </c>
      <c r="H84" s="77">
        <v>49</v>
      </c>
      <c r="I84" s="77">
        <v>49</v>
      </c>
      <c r="J84" s="77">
        <v>49</v>
      </c>
    </row>
    <row r="85" spans="1:10" x14ac:dyDescent="0.25">
      <c r="A85" s="79" t="s">
        <v>73</v>
      </c>
      <c r="B85" s="80"/>
      <c r="C85" s="77">
        <v>10</v>
      </c>
      <c r="D85" s="77">
        <v>5</v>
      </c>
      <c r="E85" s="77">
        <v>94</v>
      </c>
      <c r="F85" s="97" t="s">
        <v>63</v>
      </c>
      <c r="G85" s="97" t="s">
        <v>63</v>
      </c>
      <c r="H85" s="97" t="s">
        <v>63</v>
      </c>
      <c r="I85" s="77">
        <v>80</v>
      </c>
      <c r="J85" s="77">
        <v>80</v>
      </c>
    </row>
    <row r="86" spans="1:10" x14ac:dyDescent="0.25">
      <c r="A86" s="79" t="s">
        <v>74</v>
      </c>
      <c r="B86" s="80"/>
      <c r="C86" s="77">
        <v>55</v>
      </c>
      <c r="D86" s="77">
        <v>50</v>
      </c>
      <c r="E86" s="77">
        <v>50</v>
      </c>
      <c r="F86" s="77">
        <v>50</v>
      </c>
      <c r="G86" s="77">
        <v>52</v>
      </c>
      <c r="H86" s="77">
        <v>52</v>
      </c>
      <c r="I86" s="77">
        <v>51</v>
      </c>
      <c r="J86" s="77">
        <v>51</v>
      </c>
    </row>
    <row r="87" spans="1:10" x14ac:dyDescent="0.25">
      <c r="A87" s="86" t="s">
        <v>18</v>
      </c>
      <c r="B87" s="81" t="s">
        <v>52</v>
      </c>
      <c r="C87" s="98"/>
      <c r="D87" s="83"/>
      <c r="E87" s="83"/>
      <c r="F87" s="83"/>
      <c r="G87" s="83"/>
      <c r="H87" s="83"/>
      <c r="I87" s="83"/>
      <c r="J87" s="83"/>
    </row>
    <row r="88" spans="1:10" ht="17.25" x14ac:dyDescent="0.25">
      <c r="A88" s="86" t="s">
        <v>86</v>
      </c>
      <c r="B88" s="80"/>
      <c r="C88" s="96">
        <v>3.1</v>
      </c>
      <c r="D88" s="96">
        <v>5.5</v>
      </c>
      <c r="E88" s="96">
        <v>2.5</v>
      </c>
      <c r="F88" s="96">
        <v>4.0999999999999996</v>
      </c>
      <c r="G88" s="96">
        <v>2.8</v>
      </c>
      <c r="H88" s="96">
        <v>0.4</v>
      </c>
      <c r="I88" s="96">
        <v>2.2000000000000002</v>
      </c>
      <c r="J88" s="96">
        <v>1.8</v>
      </c>
    </row>
    <row r="89" spans="1:10" ht="17.25" x14ac:dyDescent="0.25">
      <c r="A89" s="86" t="s">
        <v>87</v>
      </c>
      <c r="B89" s="108"/>
      <c r="C89" s="83">
        <v>17</v>
      </c>
      <c r="D89" s="83">
        <v>28</v>
      </c>
      <c r="E89" s="83">
        <v>22</v>
      </c>
      <c r="F89" s="83">
        <v>29</v>
      </c>
      <c r="G89" s="83">
        <v>45</v>
      </c>
      <c r="H89" s="83">
        <v>17</v>
      </c>
      <c r="I89" s="83">
        <v>14</v>
      </c>
      <c r="J89" s="83">
        <v>12</v>
      </c>
    </row>
    <row r="90" spans="1:10" ht="17.25" x14ac:dyDescent="0.25">
      <c r="A90" s="86" t="s">
        <v>88</v>
      </c>
      <c r="B90" s="80"/>
      <c r="C90" s="96">
        <v>2.4</v>
      </c>
      <c r="D90" s="96">
        <v>1.5</v>
      </c>
      <c r="E90" s="96">
        <v>2.2999999999999998</v>
      </c>
      <c r="F90" s="99">
        <v>0.71</v>
      </c>
      <c r="G90" s="99">
        <v>0.03</v>
      </c>
      <c r="H90" s="99">
        <v>0.54</v>
      </c>
      <c r="I90" s="96">
        <v>0</v>
      </c>
      <c r="J90" s="96">
        <v>0</v>
      </c>
    </row>
    <row r="91" spans="1:10" ht="17.25" x14ac:dyDescent="0.25">
      <c r="A91" s="86" t="s">
        <v>77</v>
      </c>
      <c r="B91" s="81" t="s">
        <v>52</v>
      </c>
      <c r="C91" s="83" t="s">
        <v>63</v>
      </c>
      <c r="D91" s="83" t="s">
        <v>63</v>
      </c>
      <c r="E91" s="83" t="s">
        <v>63</v>
      </c>
      <c r="F91" s="83" t="s">
        <v>63</v>
      </c>
      <c r="G91" s="83" t="s">
        <v>63</v>
      </c>
      <c r="H91" s="83">
        <v>25</v>
      </c>
      <c r="I91" s="83">
        <v>39</v>
      </c>
      <c r="J91" s="83">
        <v>52</v>
      </c>
    </row>
    <row r="92" spans="1:10" ht="17.25" x14ac:dyDescent="0.25">
      <c r="A92" s="86" t="s">
        <v>78</v>
      </c>
      <c r="B92" s="81" t="s">
        <v>52</v>
      </c>
      <c r="C92" s="83" t="s">
        <v>63</v>
      </c>
      <c r="D92" s="83" t="s">
        <v>63</v>
      </c>
      <c r="E92" s="83" t="s">
        <v>63</v>
      </c>
      <c r="F92" s="83" t="s">
        <v>63</v>
      </c>
      <c r="G92" s="83" t="s">
        <v>63</v>
      </c>
      <c r="H92" s="96">
        <v>1.5</v>
      </c>
      <c r="I92" s="96">
        <v>2.2000000000000002</v>
      </c>
      <c r="J92" s="96">
        <v>2.4</v>
      </c>
    </row>
    <row r="93" spans="1:10" ht="18" thickBot="1" x14ac:dyDescent="0.3">
      <c r="A93" s="100" t="s">
        <v>79</v>
      </c>
      <c r="B93" s="101" t="s">
        <v>52</v>
      </c>
      <c r="C93" s="102" t="s">
        <v>63</v>
      </c>
      <c r="D93" s="102" t="s">
        <v>63</v>
      </c>
      <c r="E93" s="102" t="s">
        <v>63</v>
      </c>
      <c r="F93" s="102" t="s">
        <v>63</v>
      </c>
      <c r="G93" s="102" t="s">
        <v>63</v>
      </c>
      <c r="H93" s="103">
        <v>4</v>
      </c>
      <c r="I93" s="103">
        <v>6.2</v>
      </c>
      <c r="J93" s="103">
        <v>7.8</v>
      </c>
    </row>
    <row r="94" spans="1:10" ht="96.75" customHeight="1" x14ac:dyDescent="0.25">
      <c r="A94" s="184" t="s">
        <v>222</v>
      </c>
      <c r="B94" s="184"/>
      <c r="C94" s="184"/>
      <c r="D94" s="184"/>
      <c r="E94" s="184"/>
      <c r="F94" s="184"/>
      <c r="G94" s="184"/>
      <c r="H94" s="184"/>
      <c r="I94" s="184"/>
      <c r="J94" s="184"/>
    </row>
    <row r="95" spans="1:10" x14ac:dyDescent="0.25">
      <c r="A95" s="87"/>
    </row>
    <row r="96" spans="1:10" ht="19.5" thickBot="1" x14ac:dyDescent="0.3">
      <c r="A96" s="84" t="s">
        <v>151</v>
      </c>
    </row>
    <row r="97" spans="1:10" ht="15.75" thickTop="1" x14ac:dyDescent="0.25">
      <c r="A97" s="163"/>
      <c r="B97" s="164" t="s">
        <v>45</v>
      </c>
      <c r="C97" s="162">
        <v>2008</v>
      </c>
      <c r="D97" s="162">
        <v>2009</v>
      </c>
      <c r="E97" s="162">
        <v>2010</v>
      </c>
      <c r="F97" s="162">
        <v>2011</v>
      </c>
      <c r="G97" s="162">
        <v>2012</v>
      </c>
      <c r="H97" s="162">
        <v>2013</v>
      </c>
      <c r="I97" s="162">
        <v>2014</v>
      </c>
      <c r="J97" s="162">
        <v>2015</v>
      </c>
    </row>
    <row r="98" spans="1:10" x14ac:dyDescent="0.25">
      <c r="A98" s="86" t="s">
        <v>46</v>
      </c>
      <c r="B98" s="80"/>
      <c r="C98" s="87"/>
      <c r="D98" s="87"/>
      <c r="E98" s="87"/>
      <c r="F98" s="87"/>
      <c r="G98" s="87"/>
      <c r="H98" s="87"/>
      <c r="I98" s="87"/>
      <c r="J98" s="87"/>
    </row>
    <row r="99" spans="1:10" x14ac:dyDescent="0.25">
      <c r="A99" s="86" t="s">
        <v>47</v>
      </c>
      <c r="B99" s="81" t="s">
        <v>48</v>
      </c>
      <c r="C99" s="82">
        <f>C100+C101+C102</f>
        <v>7539.0716519999996</v>
      </c>
      <c r="D99" s="82">
        <f t="shared" ref="D99:J99" si="80">D100+D101+D102</f>
        <v>8376.3480022300009</v>
      </c>
      <c r="E99" s="82">
        <f t="shared" si="80"/>
        <v>9805.0638245299997</v>
      </c>
      <c r="F99" s="82">
        <f t="shared" si="80"/>
        <v>7172.9967530699987</v>
      </c>
      <c r="G99" s="82">
        <f t="shared" si="80"/>
        <v>6757.3756789800009</v>
      </c>
      <c r="H99" s="82">
        <f t="shared" si="80"/>
        <v>5970.8201664937096</v>
      </c>
      <c r="I99" s="82">
        <f t="shared" si="80"/>
        <v>6183.93595241</v>
      </c>
      <c r="J99" s="82">
        <f t="shared" si="80"/>
        <v>7607.8920625351902</v>
      </c>
    </row>
    <row r="100" spans="1:10" x14ac:dyDescent="0.25">
      <c r="A100" s="79" t="s">
        <v>89</v>
      </c>
      <c r="B100" s="80"/>
      <c r="C100" s="76">
        <v>6598.5216519999994</v>
      </c>
      <c r="D100" s="76">
        <v>7992.8630022300003</v>
      </c>
      <c r="E100" s="76">
        <v>8612.9558245299995</v>
      </c>
      <c r="F100" s="76">
        <v>6723.0017530699988</v>
      </c>
      <c r="G100" s="76">
        <v>6239.0266789800007</v>
      </c>
      <c r="H100" s="76">
        <v>5810.0891664937099</v>
      </c>
      <c r="I100" s="76">
        <v>6183.93595241</v>
      </c>
      <c r="J100" s="76">
        <v>5494.3070625351902</v>
      </c>
    </row>
    <row r="101" spans="1:10" x14ac:dyDescent="0.25">
      <c r="A101" s="79" t="s">
        <v>90</v>
      </c>
      <c r="B101" s="107"/>
      <c r="C101" s="77">
        <v>475</v>
      </c>
      <c r="D101" s="77">
        <v>0</v>
      </c>
      <c r="E101" s="77">
        <v>0</v>
      </c>
      <c r="F101" s="77">
        <v>0</v>
      </c>
      <c r="G101" s="77">
        <v>0</v>
      </c>
      <c r="H101" s="77">
        <v>0</v>
      </c>
      <c r="I101" s="77">
        <v>0</v>
      </c>
      <c r="J101" s="77">
        <v>0</v>
      </c>
    </row>
    <row r="102" spans="1:10" x14ac:dyDescent="0.25">
      <c r="A102" s="79" t="s">
        <v>91</v>
      </c>
      <c r="B102" s="80"/>
      <c r="C102" s="78">
        <v>465.54999999999995</v>
      </c>
      <c r="D102" s="78">
        <v>383.48500000000001</v>
      </c>
      <c r="E102" s="78">
        <v>1192.1079999999999</v>
      </c>
      <c r="F102" s="78">
        <v>449.995</v>
      </c>
      <c r="G102" s="78">
        <v>518.34900000000005</v>
      </c>
      <c r="H102" s="78">
        <v>160.73100000000002</v>
      </c>
      <c r="I102" s="78">
        <v>0</v>
      </c>
      <c r="J102" s="76">
        <v>2113.585</v>
      </c>
    </row>
    <row r="103" spans="1:10" x14ac:dyDescent="0.25">
      <c r="A103" s="86" t="s">
        <v>51</v>
      </c>
      <c r="B103" s="81" t="s">
        <v>52</v>
      </c>
      <c r="C103" s="89">
        <f>SUM(C104:C106)</f>
        <v>26.61142636302964</v>
      </c>
      <c r="D103" s="89">
        <f t="shared" ref="D103:J103" si="81">SUM(D104:D106)</f>
        <v>31.297209109455107</v>
      </c>
      <c r="E103" s="89">
        <f t="shared" si="81"/>
        <v>37.41830176459532</v>
      </c>
      <c r="F103" s="89">
        <f t="shared" si="81"/>
        <v>34.659527143874421</v>
      </c>
      <c r="G103" s="89">
        <f t="shared" si="81"/>
        <v>32.18026990079958</v>
      </c>
      <c r="H103" s="89">
        <f t="shared" si="81"/>
        <v>22.474832507104804</v>
      </c>
      <c r="I103" s="89">
        <f t="shared" si="81"/>
        <v>30.223738870450102</v>
      </c>
      <c r="J103" s="89">
        <f t="shared" si="81"/>
        <v>29.648989657581566</v>
      </c>
    </row>
    <row r="104" spans="1:10" x14ac:dyDescent="0.25">
      <c r="A104" s="79" t="s">
        <v>89</v>
      </c>
      <c r="B104" s="80"/>
      <c r="C104" s="78">
        <v>24.99112413202964</v>
      </c>
      <c r="D104" s="78">
        <v>30.839053157455108</v>
      </c>
      <c r="E104" s="78">
        <v>35.910756878595322</v>
      </c>
      <c r="F104" s="78">
        <v>33.871206251071335</v>
      </c>
      <c r="G104" s="78">
        <v>31.053834983818085</v>
      </c>
      <c r="H104" s="78">
        <v>22.135602749762977</v>
      </c>
      <c r="I104" s="78">
        <v>30.223738870450102</v>
      </c>
      <c r="J104" s="78">
        <v>27.077324583124668</v>
      </c>
    </row>
    <row r="105" spans="1:10" x14ac:dyDescent="0.25">
      <c r="A105" s="79" t="s">
        <v>90</v>
      </c>
      <c r="B105" s="107"/>
      <c r="C105" s="122">
        <v>0.81546399999999997</v>
      </c>
      <c r="D105" s="78">
        <v>0</v>
      </c>
      <c r="E105" s="78">
        <v>0</v>
      </c>
      <c r="F105" s="78">
        <v>0</v>
      </c>
      <c r="G105" s="78">
        <v>0</v>
      </c>
      <c r="H105" s="78">
        <v>0</v>
      </c>
      <c r="I105" s="78">
        <v>0</v>
      </c>
      <c r="J105" s="78">
        <v>0</v>
      </c>
    </row>
    <row r="106" spans="1:10" x14ac:dyDescent="0.25">
      <c r="A106" s="79" t="s">
        <v>91</v>
      </c>
      <c r="B106" s="80"/>
      <c r="C106" s="122">
        <v>0.80483823100000007</v>
      </c>
      <c r="D106" s="122">
        <v>0.45815595199999998</v>
      </c>
      <c r="E106" s="88">
        <v>1.507544886</v>
      </c>
      <c r="F106" s="122">
        <v>0.78832089280308704</v>
      </c>
      <c r="G106" s="88">
        <v>1.1264349169814964</v>
      </c>
      <c r="H106" s="122">
        <v>0.33922975734182681</v>
      </c>
      <c r="I106" s="78">
        <v>0</v>
      </c>
      <c r="J106" s="88">
        <v>2.5716650744569005</v>
      </c>
    </row>
    <row r="107" spans="1:10" ht="17.25" x14ac:dyDescent="0.25">
      <c r="A107" s="86" t="s">
        <v>54</v>
      </c>
      <c r="B107" s="80"/>
      <c r="C107" s="105"/>
      <c r="D107" s="105"/>
      <c r="E107" s="105"/>
      <c r="F107" s="105"/>
      <c r="G107" s="105"/>
      <c r="H107" s="105"/>
      <c r="I107" s="105"/>
      <c r="J107" s="105"/>
    </row>
    <row r="108" spans="1:10" x14ac:dyDescent="0.25">
      <c r="A108" s="110" t="s">
        <v>55</v>
      </c>
      <c r="B108" s="81" t="s">
        <v>56</v>
      </c>
      <c r="C108" s="83">
        <f>C109</f>
        <v>96</v>
      </c>
      <c r="D108" s="83">
        <f t="shared" ref="D108" si="82">D109</f>
        <v>92</v>
      </c>
      <c r="E108" s="83">
        <f t="shared" ref="E108" si="83">E109</f>
        <v>92</v>
      </c>
      <c r="F108" s="83">
        <f t="shared" ref="F108" si="84">F109</f>
        <v>121</v>
      </c>
      <c r="G108" s="83">
        <f t="shared" ref="G108" si="85">G109</f>
        <v>113</v>
      </c>
      <c r="H108" s="83">
        <f t="shared" ref="H108" si="86">H109</f>
        <v>107</v>
      </c>
      <c r="I108" s="83">
        <f t="shared" ref="I108" si="87">I109</f>
        <v>105</v>
      </c>
      <c r="J108" s="83">
        <f t="shared" ref="J108" si="88">J109</f>
        <v>102</v>
      </c>
    </row>
    <row r="109" spans="1:10" x14ac:dyDescent="0.25">
      <c r="A109" s="79" t="s">
        <v>89</v>
      </c>
      <c r="B109" s="107"/>
      <c r="C109" s="77">
        <v>96</v>
      </c>
      <c r="D109" s="77">
        <v>92</v>
      </c>
      <c r="E109" s="77">
        <v>92</v>
      </c>
      <c r="F109" s="77">
        <v>121</v>
      </c>
      <c r="G109" s="77">
        <v>113</v>
      </c>
      <c r="H109" s="77">
        <v>107</v>
      </c>
      <c r="I109" s="77">
        <v>105</v>
      </c>
      <c r="J109" s="77">
        <v>102</v>
      </c>
    </row>
    <row r="110" spans="1:10" x14ac:dyDescent="0.25">
      <c r="A110" s="86" t="s">
        <v>47</v>
      </c>
      <c r="B110" s="81" t="s">
        <v>48</v>
      </c>
      <c r="C110" s="82">
        <f>C111+C112</f>
        <v>13626.999993289999</v>
      </c>
      <c r="D110" s="82">
        <f t="shared" ref="D110" si="89">D111+D112</f>
        <v>16827.99974865</v>
      </c>
      <c r="E110" s="82">
        <f t="shared" ref="E110" si="90">E111+E112</f>
        <v>12545.000026019998</v>
      </c>
      <c r="F110" s="82">
        <f t="shared" ref="F110" si="91">F111+F112</f>
        <v>16307.000210760001</v>
      </c>
      <c r="G110" s="82">
        <f t="shared" ref="G110" si="92">G111+G112</f>
        <v>14978.000102139995</v>
      </c>
      <c r="H110" s="82">
        <f t="shared" ref="H110" si="93">H111+H112</f>
        <v>12781.999926420001</v>
      </c>
      <c r="I110" s="82">
        <f t="shared" ref="I110" si="94">I111+I112</f>
        <v>13663.000059240003</v>
      </c>
      <c r="J110" s="82">
        <f t="shared" ref="J110" si="95">J111+J112</f>
        <v>13084.99963693781</v>
      </c>
    </row>
    <row r="111" spans="1:10" x14ac:dyDescent="0.25">
      <c r="A111" s="79" t="s">
        <v>89</v>
      </c>
      <c r="B111" s="107"/>
      <c r="C111" s="76">
        <v>13151.999993289999</v>
      </c>
      <c r="D111" s="76">
        <v>16827.99974865</v>
      </c>
      <c r="E111" s="76">
        <v>12545.000026019998</v>
      </c>
      <c r="F111" s="76">
        <v>16307.000210760001</v>
      </c>
      <c r="G111" s="76">
        <v>14978.000102139995</v>
      </c>
      <c r="H111" s="76">
        <v>12781.999926420001</v>
      </c>
      <c r="I111" s="76">
        <v>13663.000059240003</v>
      </c>
      <c r="J111" s="76">
        <v>13084.99963693781</v>
      </c>
    </row>
    <row r="112" spans="1:10" x14ac:dyDescent="0.25">
      <c r="A112" s="79" t="s">
        <v>90</v>
      </c>
      <c r="B112" s="107"/>
      <c r="C112" s="77">
        <v>475</v>
      </c>
      <c r="D112" s="77">
        <v>0</v>
      </c>
      <c r="E112" s="77">
        <v>0</v>
      </c>
      <c r="F112" s="77">
        <v>0</v>
      </c>
      <c r="G112" s="77">
        <v>0</v>
      </c>
      <c r="H112" s="77">
        <v>0</v>
      </c>
      <c r="I112" s="77">
        <v>0</v>
      </c>
      <c r="J112" s="77">
        <v>0</v>
      </c>
    </row>
    <row r="113" spans="1:10" x14ac:dyDescent="0.25">
      <c r="A113" s="86" t="s">
        <v>58</v>
      </c>
      <c r="B113" s="81" t="s">
        <v>52</v>
      </c>
      <c r="C113" s="89">
        <f>C114+C115</f>
        <v>51.049573505217566</v>
      </c>
      <c r="D113" s="89">
        <f t="shared" ref="D113" si="96">D114+D115</f>
        <v>65.743802636766461</v>
      </c>
      <c r="E113" s="89">
        <f t="shared" ref="E113" si="97">E114+E115</f>
        <v>52.608766986763904</v>
      </c>
      <c r="F113" s="89">
        <f t="shared" ref="F113" si="98">F114+F115</f>
        <v>87.459586148135642</v>
      </c>
      <c r="G113" s="89">
        <f t="shared" ref="G113" si="99">G114+G115</f>
        <v>82.60608269767603</v>
      </c>
      <c r="H113" s="89">
        <f t="shared" ref="H113" si="100">H114+H115</f>
        <v>51.112116738676036</v>
      </c>
      <c r="I113" s="89">
        <f t="shared" ref="I113" si="101">I114+I115</f>
        <v>70.344756697076917</v>
      </c>
      <c r="J113" s="89">
        <f t="shared" ref="J113" si="102">J114+J115</f>
        <v>59.520855668777862</v>
      </c>
    </row>
    <row r="114" spans="1:10" x14ac:dyDescent="0.25">
      <c r="A114" s="79" t="s">
        <v>89</v>
      </c>
      <c r="B114" s="107"/>
      <c r="C114" s="78">
        <v>50.234109505217567</v>
      </c>
      <c r="D114" s="78">
        <v>65.743802636766461</v>
      </c>
      <c r="E114" s="78">
        <v>52.608766986763904</v>
      </c>
      <c r="F114" s="78">
        <v>87.459586148135642</v>
      </c>
      <c r="G114" s="78">
        <v>82.60608269767603</v>
      </c>
      <c r="H114" s="78">
        <v>51.112116738676036</v>
      </c>
      <c r="I114" s="78">
        <v>70.344756697076917</v>
      </c>
      <c r="J114" s="78">
        <v>59.520855668777862</v>
      </c>
    </row>
    <row r="115" spans="1:10" ht="15.75" thickBot="1" x14ac:dyDescent="0.3">
      <c r="A115" s="90" t="s">
        <v>90</v>
      </c>
      <c r="B115" s="111"/>
      <c r="C115" s="119">
        <v>0.81546399999999997</v>
      </c>
      <c r="D115" s="106">
        <v>0</v>
      </c>
      <c r="E115" s="106">
        <v>0</v>
      </c>
      <c r="F115" s="106">
        <v>0</v>
      </c>
      <c r="G115" s="106">
        <v>0</v>
      </c>
      <c r="H115" s="106">
        <v>0</v>
      </c>
      <c r="I115" s="106">
        <v>0</v>
      </c>
      <c r="J115" s="106">
        <v>0</v>
      </c>
    </row>
    <row r="116" spans="1:10" ht="15.75" thickTop="1" x14ac:dyDescent="0.25">
      <c r="A116" s="93" t="s">
        <v>191</v>
      </c>
      <c r="B116" s="94"/>
      <c r="C116" s="94"/>
      <c r="D116" s="94"/>
      <c r="E116" s="94"/>
      <c r="F116" s="94"/>
      <c r="G116" s="94"/>
      <c r="H116" s="94"/>
      <c r="I116" s="94"/>
      <c r="J116" s="94"/>
    </row>
    <row r="117" spans="1:10" x14ac:dyDescent="0.25">
      <c r="A117" s="95"/>
    </row>
    <row r="118" spans="1:10" s="113" customFormat="1" ht="19.5" thickBot="1" x14ac:dyDescent="0.3">
      <c r="A118" s="84" t="s">
        <v>152</v>
      </c>
    </row>
    <row r="119" spans="1:10" ht="15.75" thickTop="1" x14ac:dyDescent="0.25">
      <c r="A119" s="160"/>
      <c r="B119" s="161" t="s">
        <v>45</v>
      </c>
      <c r="C119" s="162">
        <v>2008</v>
      </c>
      <c r="D119" s="162">
        <v>2009</v>
      </c>
      <c r="E119" s="162">
        <v>2010</v>
      </c>
      <c r="F119" s="162">
        <v>2011</v>
      </c>
      <c r="G119" s="162">
        <v>2012</v>
      </c>
      <c r="H119" s="162">
        <v>2013</v>
      </c>
      <c r="I119" s="162">
        <v>2014</v>
      </c>
      <c r="J119" s="162">
        <v>2015</v>
      </c>
    </row>
    <row r="120" spans="1:10" x14ac:dyDescent="0.25">
      <c r="A120" s="86" t="s">
        <v>60</v>
      </c>
      <c r="B120" s="81" t="s">
        <v>52</v>
      </c>
      <c r="C120" s="87"/>
      <c r="D120" s="87"/>
      <c r="E120" s="87"/>
      <c r="F120" s="87"/>
      <c r="G120" s="87"/>
      <c r="H120" s="87"/>
      <c r="I120" s="87"/>
      <c r="J120" s="87"/>
    </row>
    <row r="121" spans="1:10" ht="17.25" x14ac:dyDescent="0.25">
      <c r="A121" s="86" t="s">
        <v>61</v>
      </c>
      <c r="B121" s="80"/>
      <c r="C121" s="96">
        <v>8.3000000000000007</v>
      </c>
      <c r="D121" s="89">
        <v>10.5</v>
      </c>
      <c r="E121" s="96">
        <v>8.5</v>
      </c>
      <c r="F121" s="96">
        <v>8.5</v>
      </c>
      <c r="G121" s="96">
        <v>9.6</v>
      </c>
      <c r="H121" s="96">
        <v>5.4</v>
      </c>
      <c r="I121" s="83">
        <v>10</v>
      </c>
      <c r="J121" s="89">
        <v>9.8000000000000007</v>
      </c>
    </row>
    <row r="122" spans="1:10" ht="17.25" x14ac:dyDescent="0.25">
      <c r="A122" s="86" t="s">
        <v>62</v>
      </c>
      <c r="B122" s="80"/>
      <c r="C122" s="83" t="s">
        <v>63</v>
      </c>
      <c r="D122" s="83" t="s">
        <v>63</v>
      </c>
      <c r="E122" s="83" t="s">
        <v>63</v>
      </c>
      <c r="F122" s="83" t="s">
        <v>63</v>
      </c>
      <c r="G122" s="83" t="s">
        <v>63</v>
      </c>
      <c r="H122" s="83">
        <v>23</v>
      </c>
      <c r="I122" s="83">
        <v>23</v>
      </c>
      <c r="J122" s="83">
        <v>21</v>
      </c>
    </row>
    <row r="123" spans="1:10" x14ac:dyDescent="0.25">
      <c r="A123" s="86" t="s">
        <v>64</v>
      </c>
      <c r="B123" s="81" t="s">
        <v>52</v>
      </c>
      <c r="C123" s="98"/>
      <c r="D123" s="105"/>
      <c r="E123" s="105"/>
      <c r="F123" s="105"/>
      <c r="G123" s="105"/>
      <c r="H123" s="105"/>
      <c r="I123" s="105"/>
      <c r="J123" s="105"/>
    </row>
    <row r="124" spans="1:10" ht="17.25" x14ac:dyDescent="0.25">
      <c r="A124" s="86" t="s">
        <v>65</v>
      </c>
      <c r="B124" s="80"/>
      <c r="C124" s="99">
        <f>C125</f>
        <v>0.53</v>
      </c>
      <c r="D124" s="99">
        <f t="shared" ref="D124:J124" si="103">D125</f>
        <v>0.56000000000000005</v>
      </c>
      <c r="E124" s="99">
        <f t="shared" si="103"/>
        <v>0.61</v>
      </c>
      <c r="F124" s="99">
        <f t="shared" si="103"/>
        <v>0.51</v>
      </c>
      <c r="G124" s="99">
        <f t="shared" si="103"/>
        <v>0.4</v>
      </c>
      <c r="H124" s="99">
        <f t="shared" si="103"/>
        <v>0.59</v>
      </c>
      <c r="I124" s="99">
        <f t="shared" si="103"/>
        <v>0.54</v>
      </c>
      <c r="J124" s="96">
        <f t="shared" si="103"/>
        <v>1</v>
      </c>
    </row>
    <row r="125" spans="1:10" x14ac:dyDescent="0.25">
      <c r="A125" s="79" t="s">
        <v>66</v>
      </c>
      <c r="B125" s="80"/>
      <c r="C125" s="122">
        <v>0.53</v>
      </c>
      <c r="D125" s="122">
        <v>0.56000000000000005</v>
      </c>
      <c r="E125" s="122">
        <v>0.61</v>
      </c>
      <c r="F125" s="122">
        <v>0.51</v>
      </c>
      <c r="G125" s="122">
        <v>0.4</v>
      </c>
      <c r="H125" s="122">
        <v>0.59</v>
      </c>
      <c r="I125" s="122">
        <v>0.54</v>
      </c>
      <c r="J125" s="88">
        <v>1</v>
      </c>
    </row>
    <row r="126" spans="1:10" ht="17.25" x14ac:dyDescent="0.25">
      <c r="A126" s="86" t="s">
        <v>93</v>
      </c>
      <c r="B126" s="80"/>
      <c r="C126" s="83">
        <v>0.03</v>
      </c>
      <c r="D126" s="83">
        <v>7.0000000000000007E-2</v>
      </c>
      <c r="E126" s="83">
        <v>0.08</v>
      </c>
      <c r="F126" s="83">
        <v>0.11</v>
      </c>
      <c r="G126" s="96">
        <v>1</v>
      </c>
      <c r="H126" s="83">
        <v>4.5</v>
      </c>
      <c r="I126" s="83">
        <v>4.5999999999999996</v>
      </c>
      <c r="J126" s="83">
        <v>4.5</v>
      </c>
    </row>
    <row r="127" spans="1:10" ht="17.25" x14ac:dyDescent="0.25">
      <c r="A127" s="86" t="s">
        <v>202</v>
      </c>
      <c r="B127" s="81" t="s">
        <v>48</v>
      </c>
      <c r="C127" s="82">
        <v>10000</v>
      </c>
      <c r="D127" s="82">
        <v>43600</v>
      </c>
      <c r="E127" s="82">
        <v>9300</v>
      </c>
      <c r="F127" s="82">
        <v>8700</v>
      </c>
      <c r="G127" s="82">
        <v>14189</v>
      </c>
      <c r="H127" s="82">
        <v>33803</v>
      </c>
      <c r="I127" s="82">
        <v>34980</v>
      </c>
      <c r="J127" s="82">
        <v>34851</v>
      </c>
    </row>
    <row r="128" spans="1:10" ht="17.25" x14ac:dyDescent="0.25">
      <c r="A128" s="86" t="s">
        <v>94</v>
      </c>
      <c r="B128" s="81" t="s">
        <v>56</v>
      </c>
      <c r="C128" s="82">
        <f>SUM(C129:C132)</f>
        <v>1359</v>
      </c>
      <c r="D128" s="82">
        <f t="shared" ref="D128" si="104">SUM(D129:D132)</f>
        <v>2478</v>
      </c>
      <c r="E128" s="82">
        <f t="shared" ref="E128" si="105">SUM(E129:E132)</f>
        <v>991</v>
      </c>
      <c r="F128" s="82">
        <f t="shared" ref="F128" si="106">SUM(F129:F132)</f>
        <v>1493</v>
      </c>
      <c r="G128" s="82">
        <f t="shared" ref="G128" si="107">SUM(G129:G132)</f>
        <v>1724</v>
      </c>
      <c r="H128" s="82">
        <f t="shared" ref="H128" si="108">SUM(H129:H132)</f>
        <v>2850</v>
      </c>
      <c r="I128" s="82">
        <f t="shared" ref="I128" si="109">SUM(I129:I132)</f>
        <v>4587</v>
      </c>
      <c r="J128" s="82">
        <f t="shared" ref="J128" si="110">SUM(J129:J132)</f>
        <v>3658</v>
      </c>
    </row>
    <row r="129" spans="1:17" x14ac:dyDescent="0.25">
      <c r="A129" s="79" t="s">
        <v>71</v>
      </c>
      <c r="B129" s="80"/>
      <c r="C129" s="76">
        <v>1225</v>
      </c>
      <c r="D129" s="76">
        <v>1054</v>
      </c>
      <c r="E129" s="77">
        <v>630</v>
      </c>
      <c r="F129" s="76">
        <v>1018</v>
      </c>
      <c r="G129" s="76">
        <v>1063</v>
      </c>
      <c r="H129" s="76">
        <v>1452</v>
      </c>
      <c r="I129" s="76">
        <v>1841</v>
      </c>
      <c r="J129" s="76">
        <v>1726</v>
      </c>
    </row>
    <row r="130" spans="1:17" x14ac:dyDescent="0.25">
      <c r="A130" s="79" t="s">
        <v>72</v>
      </c>
      <c r="B130" s="80"/>
      <c r="C130" s="97" t="s">
        <v>63</v>
      </c>
      <c r="D130" s="76">
        <v>1290</v>
      </c>
      <c r="E130" s="77">
        <v>228</v>
      </c>
      <c r="F130" s="77">
        <v>353</v>
      </c>
      <c r="G130" s="77">
        <v>531</v>
      </c>
      <c r="H130" s="76">
        <v>1227</v>
      </c>
      <c r="I130" s="76">
        <v>2491</v>
      </c>
      <c r="J130" s="76">
        <v>1686</v>
      </c>
    </row>
    <row r="131" spans="1:17" x14ac:dyDescent="0.25">
      <c r="A131" s="79" t="s">
        <v>73</v>
      </c>
      <c r="B131" s="80"/>
      <c r="C131" s="77">
        <v>12</v>
      </c>
      <c r="D131" s="77">
        <v>12</v>
      </c>
      <c r="E131" s="77">
        <v>11</v>
      </c>
      <c r="F131" s="97" t="s">
        <v>63</v>
      </c>
      <c r="G131" s="97" t="s">
        <v>63</v>
      </c>
      <c r="H131" s="97" t="s">
        <v>63</v>
      </c>
      <c r="I131" s="77">
        <v>44</v>
      </c>
      <c r="J131" s="77">
        <v>35</v>
      </c>
    </row>
    <row r="132" spans="1:17" x14ac:dyDescent="0.25">
      <c r="A132" s="79" t="s">
        <v>74</v>
      </c>
      <c r="B132" s="80"/>
      <c r="C132" s="77">
        <v>122</v>
      </c>
      <c r="D132" s="77">
        <v>122</v>
      </c>
      <c r="E132" s="77">
        <v>122</v>
      </c>
      <c r="F132" s="77">
        <v>122</v>
      </c>
      <c r="G132" s="77">
        <v>130</v>
      </c>
      <c r="H132" s="77">
        <v>171</v>
      </c>
      <c r="I132" s="77">
        <v>211</v>
      </c>
      <c r="J132" s="77">
        <v>211</v>
      </c>
    </row>
    <row r="133" spans="1:17" x14ac:dyDescent="0.25">
      <c r="A133" s="86" t="s">
        <v>18</v>
      </c>
      <c r="B133" s="81" t="s">
        <v>52</v>
      </c>
      <c r="C133" s="98"/>
      <c r="D133" s="83"/>
      <c r="E133" s="83"/>
      <c r="F133" s="82"/>
      <c r="G133" s="83"/>
      <c r="H133" s="83"/>
      <c r="I133" s="83"/>
      <c r="J133" s="83"/>
    </row>
    <row r="134" spans="1:17" ht="17.25" x14ac:dyDescent="0.25">
      <c r="A134" s="86" t="s">
        <v>95</v>
      </c>
      <c r="B134" s="80"/>
      <c r="C134" s="83">
        <v>3.4</v>
      </c>
      <c r="D134" s="99">
        <v>0.06</v>
      </c>
      <c r="E134" s="99">
        <v>0.06</v>
      </c>
      <c r="F134" s="99">
        <v>0.28000000000000003</v>
      </c>
      <c r="G134" s="99">
        <v>0.38</v>
      </c>
      <c r="H134" s="83">
        <v>1.6</v>
      </c>
      <c r="I134" s="83">
        <v>3.5</v>
      </c>
      <c r="J134" s="83">
        <v>2.5</v>
      </c>
    </row>
    <row r="135" spans="1:17" ht="17.25" x14ac:dyDescent="0.25">
      <c r="A135" s="86" t="s">
        <v>96</v>
      </c>
      <c r="B135" s="108"/>
      <c r="C135" s="83">
        <v>19</v>
      </c>
      <c r="D135" s="83">
        <v>26</v>
      </c>
      <c r="E135" s="83">
        <v>40</v>
      </c>
      <c r="F135" s="83">
        <v>47</v>
      </c>
      <c r="G135" s="83">
        <v>52</v>
      </c>
      <c r="H135" s="83">
        <v>20</v>
      </c>
      <c r="I135" s="83">
        <v>21</v>
      </c>
      <c r="J135" s="83">
        <v>17</v>
      </c>
      <c r="K135" s="114"/>
      <c r="L135" s="114"/>
      <c r="M135" s="114"/>
      <c r="N135" s="114"/>
      <c r="O135" s="114"/>
      <c r="P135" s="114"/>
      <c r="Q135" s="114"/>
    </row>
    <row r="136" spans="1:17" ht="17.25" x14ac:dyDescent="0.25">
      <c r="A136" s="86" t="s">
        <v>112</v>
      </c>
      <c r="B136" s="108"/>
      <c r="C136" s="89">
        <v>63.739182999999997</v>
      </c>
      <c r="D136" s="89">
        <v>73.963282000000007</v>
      </c>
      <c r="E136" s="89">
        <v>79.347524000000007</v>
      </c>
      <c r="F136" s="89">
        <v>32.665467999999997</v>
      </c>
      <c r="G136" s="89">
        <v>75.877609000000007</v>
      </c>
      <c r="H136" s="89">
        <v>70.746319999999997</v>
      </c>
      <c r="I136" s="89">
        <v>64.640634000000006</v>
      </c>
      <c r="J136" s="89">
        <v>73.602727000000002</v>
      </c>
      <c r="K136" s="114"/>
      <c r="L136" s="114"/>
      <c r="M136" s="114"/>
      <c r="N136" s="114"/>
      <c r="O136" s="114"/>
      <c r="P136" s="114"/>
      <c r="Q136" s="114"/>
    </row>
    <row r="137" spans="1:17" ht="17.25" x14ac:dyDescent="0.25">
      <c r="A137" s="86" t="s">
        <v>77</v>
      </c>
      <c r="B137" s="81" t="s">
        <v>52</v>
      </c>
      <c r="C137" s="83" t="s">
        <v>63</v>
      </c>
      <c r="D137" s="83" t="s">
        <v>63</v>
      </c>
      <c r="E137" s="83" t="s">
        <v>63</v>
      </c>
      <c r="F137" s="83" t="s">
        <v>63</v>
      </c>
      <c r="G137" s="83" t="s">
        <v>63</v>
      </c>
      <c r="H137" s="83">
        <v>22</v>
      </c>
      <c r="I137" s="83">
        <v>22</v>
      </c>
      <c r="J137" s="83">
        <v>21</v>
      </c>
    </row>
    <row r="138" spans="1:17" ht="17.25" x14ac:dyDescent="0.25">
      <c r="A138" s="86" t="s">
        <v>78</v>
      </c>
      <c r="B138" s="81" t="s">
        <v>52</v>
      </c>
      <c r="C138" s="83" t="s">
        <v>63</v>
      </c>
      <c r="D138" s="83" t="s">
        <v>63</v>
      </c>
      <c r="E138" s="83" t="s">
        <v>63</v>
      </c>
      <c r="F138" s="83" t="s">
        <v>63</v>
      </c>
      <c r="G138" s="83" t="s">
        <v>63</v>
      </c>
      <c r="H138" s="83">
        <v>15</v>
      </c>
      <c r="I138" s="83">
        <v>15</v>
      </c>
      <c r="J138" s="83">
        <v>15</v>
      </c>
    </row>
    <row r="139" spans="1:17" ht="18" thickBot="1" x14ac:dyDescent="0.3">
      <c r="A139" s="100" t="s">
        <v>79</v>
      </c>
      <c r="B139" s="101" t="s">
        <v>52</v>
      </c>
      <c r="C139" s="102" t="s">
        <v>63</v>
      </c>
      <c r="D139" s="102" t="s">
        <v>63</v>
      </c>
      <c r="E139" s="102" t="s">
        <v>63</v>
      </c>
      <c r="F139" s="102" t="s">
        <v>63</v>
      </c>
      <c r="G139" s="102" t="s">
        <v>63</v>
      </c>
      <c r="H139" s="102">
        <v>17</v>
      </c>
      <c r="I139" s="102">
        <v>18</v>
      </c>
      <c r="J139" s="102">
        <v>17</v>
      </c>
    </row>
    <row r="140" spans="1:17" ht="75" customHeight="1" x14ac:dyDescent="0.25">
      <c r="A140" s="184" t="s">
        <v>210</v>
      </c>
      <c r="B140" s="184"/>
      <c r="C140" s="184"/>
      <c r="D140" s="184"/>
      <c r="E140" s="184"/>
      <c r="F140" s="184"/>
      <c r="G140" s="184"/>
      <c r="H140" s="184"/>
      <c r="I140" s="184"/>
      <c r="J140" s="184"/>
    </row>
    <row r="141" spans="1:17" x14ac:dyDescent="0.25">
      <c r="A141" s="87"/>
    </row>
    <row r="142" spans="1:17" ht="19.5" thickBot="1" x14ac:dyDescent="0.3">
      <c r="A142" s="84" t="s">
        <v>153</v>
      </c>
    </row>
    <row r="143" spans="1:17" ht="15.75" thickTop="1" x14ac:dyDescent="0.25">
      <c r="A143" s="163"/>
      <c r="B143" s="164" t="s">
        <v>45</v>
      </c>
      <c r="C143" s="162">
        <v>2008</v>
      </c>
      <c r="D143" s="162">
        <v>2009</v>
      </c>
      <c r="E143" s="162">
        <v>2010</v>
      </c>
      <c r="F143" s="162">
        <v>2011</v>
      </c>
      <c r="G143" s="162">
        <v>2012</v>
      </c>
      <c r="H143" s="162">
        <v>2013</v>
      </c>
      <c r="I143" s="162">
        <v>2014</v>
      </c>
      <c r="J143" s="162">
        <v>2015</v>
      </c>
    </row>
    <row r="144" spans="1:17" x14ac:dyDescent="0.25">
      <c r="A144" s="86" t="s">
        <v>46</v>
      </c>
      <c r="B144" s="80"/>
      <c r="C144" s="87"/>
      <c r="D144" s="87"/>
      <c r="E144" s="87"/>
      <c r="F144" s="87"/>
      <c r="G144" s="87"/>
      <c r="H144" s="87"/>
      <c r="I144" s="87"/>
      <c r="J144" s="87"/>
    </row>
    <row r="145" spans="1:10" x14ac:dyDescent="0.25">
      <c r="A145" s="86" t="s">
        <v>47</v>
      </c>
      <c r="B145" s="81" t="s">
        <v>48</v>
      </c>
      <c r="C145" s="115">
        <f>C146+C147+C148+C149</f>
        <v>249204.20296932</v>
      </c>
      <c r="D145" s="115">
        <f t="shared" ref="D145:J145" si="111">D146+D147+D148+D149</f>
        <v>333999.99127305998</v>
      </c>
      <c r="E145" s="115">
        <f t="shared" si="111"/>
        <v>209999.60252344</v>
      </c>
      <c r="F145" s="115">
        <f t="shared" si="111"/>
        <v>212123.05160996859</v>
      </c>
      <c r="G145" s="115">
        <f t="shared" si="111"/>
        <v>561799.11642846826</v>
      </c>
      <c r="H145" s="115">
        <f t="shared" si="111"/>
        <v>301391.72391715454</v>
      </c>
      <c r="I145" s="115">
        <f t="shared" si="111"/>
        <v>736600.09969383001</v>
      </c>
      <c r="J145" s="115">
        <f t="shared" si="111"/>
        <v>641119.38671866583</v>
      </c>
    </row>
    <row r="146" spans="1:10" x14ac:dyDescent="0.25">
      <c r="A146" s="79" t="s">
        <v>49</v>
      </c>
      <c r="B146" s="80"/>
      <c r="C146" s="76">
        <v>8074.2477555800006</v>
      </c>
      <c r="D146" s="76">
        <v>16205.687005869999</v>
      </c>
      <c r="E146" s="76">
        <v>11694.144362999999</v>
      </c>
      <c r="F146" s="76">
        <v>12334.917665228601</v>
      </c>
      <c r="G146" s="76">
        <v>16963.872066628177</v>
      </c>
      <c r="H146" s="76">
        <v>12105.651421694571</v>
      </c>
      <c r="I146" s="76">
        <v>24690.528761030004</v>
      </c>
      <c r="J146" s="76">
        <v>19646.099118046001</v>
      </c>
    </row>
    <row r="147" spans="1:10" x14ac:dyDescent="0.25">
      <c r="A147" s="79" t="s">
        <v>80</v>
      </c>
      <c r="B147" s="81"/>
      <c r="C147" s="76">
        <v>622.50013955999998</v>
      </c>
      <c r="D147" s="76">
        <v>610.00012640999989</v>
      </c>
      <c r="E147" s="76">
        <v>191.59969409999999</v>
      </c>
      <c r="F147" s="76">
        <v>35</v>
      </c>
      <c r="G147" s="76">
        <v>294.99994988999998</v>
      </c>
      <c r="H147" s="76">
        <v>1065.99989379</v>
      </c>
      <c r="I147" s="76">
        <v>273.00018416</v>
      </c>
      <c r="J147" s="76">
        <v>240</v>
      </c>
    </row>
    <row r="148" spans="1:10" x14ac:dyDescent="0.25">
      <c r="A148" s="79" t="s">
        <v>53</v>
      </c>
      <c r="B148" s="80"/>
      <c r="C148" s="76">
        <v>227940.45507418</v>
      </c>
      <c r="D148" s="76">
        <v>304217.30414078</v>
      </c>
      <c r="E148" s="76">
        <v>185146.85846634</v>
      </c>
      <c r="F148" s="76">
        <v>187186.13394474</v>
      </c>
      <c r="G148" s="76">
        <v>534558.24441195012</v>
      </c>
      <c r="H148" s="76">
        <v>283861.07260166999</v>
      </c>
      <c r="I148" s="76">
        <v>707277.57074863999</v>
      </c>
      <c r="J148" s="76">
        <v>616874.28760061983</v>
      </c>
    </row>
    <row r="149" spans="1:10" x14ac:dyDescent="0.25">
      <c r="A149" s="79" t="s">
        <v>97</v>
      </c>
      <c r="B149" s="81"/>
      <c r="C149" s="76">
        <v>12567</v>
      </c>
      <c r="D149" s="76">
        <v>12967</v>
      </c>
      <c r="E149" s="76">
        <v>12967</v>
      </c>
      <c r="F149" s="76">
        <v>12567</v>
      </c>
      <c r="G149" s="76">
        <v>9982</v>
      </c>
      <c r="H149" s="76">
        <v>4359</v>
      </c>
      <c r="I149" s="76">
        <v>4359</v>
      </c>
      <c r="J149" s="76">
        <v>4359</v>
      </c>
    </row>
    <row r="150" spans="1:10" x14ac:dyDescent="0.25">
      <c r="A150" s="86" t="s">
        <v>51</v>
      </c>
      <c r="B150" s="81" t="s">
        <v>52</v>
      </c>
      <c r="C150" s="89">
        <f>SUM(C151:C154)</f>
        <v>487.7939179096133</v>
      </c>
      <c r="D150" s="89">
        <f t="shared" ref="D150" si="112">SUM(D151:D154)</f>
        <v>506.6961975049885</v>
      </c>
      <c r="E150" s="89">
        <f t="shared" ref="E150" si="113">SUM(E151:E154)</f>
        <v>364.52876068679598</v>
      </c>
      <c r="F150" s="89">
        <f t="shared" ref="F150" si="114">SUM(F151:F154)</f>
        <v>484.01877620192431</v>
      </c>
      <c r="G150" s="89">
        <f t="shared" ref="G150" si="115">SUM(G151:G154)</f>
        <v>1364.5037871715897</v>
      </c>
      <c r="H150" s="89">
        <f t="shared" ref="H150" si="116">SUM(H151:H154)</f>
        <v>706.49196727736171</v>
      </c>
      <c r="I150" s="89">
        <f t="shared" ref="I150" si="117">SUM(I151:I154)</f>
        <v>1265.3148080981655</v>
      </c>
      <c r="J150" s="89">
        <f t="shared" ref="J150" si="118">SUM(J151:J154)</f>
        <v>911.37261821720836</v>
      </c>
    </row>
    <row r="151" spans="1:10" x14ac:dyDescent="0.25">
      <c r="A151" s="79" t="s">
        <v>49</v>
      </c>
      <c r="B151" s="80"/>
      <c r="C151" s="78">
        <v>59.941992934917799</v>
      </c>
      <c r="D151" s="78">
        <v>130.44256138166807</v>
      </c>
      <c r="E151" s="78">
        <v>105.83133622487438</v>
      </c>
      <c r="F151" s="78">
        <v>127.91835997724999</v>
      </c>
      <c r="G151" s="78">
        <v>169.46273467523281</v>
      </c>
      <c r="H151" s="78">
        <v>96.819733614989559</v>
      </c>
      <c r="I151" s="78">
        <v>190.62035975947609</v>
      </c>
      <c r="J151" s="78">
        <v>132.15257537630106</v>
      </c>
    </row>
    <row r="152" spans="1:10" x14ac:dyDescent="0.25">
      <c r="A152" s="79" t="s">
        <v>80</v>
      </c>
      <c r="B152" s="81"/>
      <c r="C152" s="88">
        <v>1.4948558417724171</v>
      </c>
      <c r="D152" s="88">
        <v>1.3496469005815768</v>
      </c>
      <c r="E152" s="122">
        <v>0.2750725346373416</v>
      </c>
      <c r="F152" s="170">
        <v>5.9773E-2</v>
      </c>
      <c r="G152" s="122">
        <v>0.70429283416223987</v>
      </c>
      <c r="H152" s="88">
        <v>2.4417325477597203</v>
      </c>
      <c r="I152" s="122">
        <v>0.43449045947920001</v>
      </c>
      <c r="J152" s="122">
        <v>0.29164899999999999</v>
      </c>
    </row>
    <row r="153" spans="1:10" x14ac:dyDescent="0.25">
      <c r="A153" s="79" t="s">
        <v>53</v>
      </c>
      <c r="B153" s="80"/>
      <c r="C153" s="78">
        <v>404.35706913292307</v>
      </c>
      <c r="D153" s="78">
        <v>358.90398922273886</v>
      </c>
      <c r="E153" s="78">
        <v>241.42235192728427</v>
      </c>
      <c r="F153" s="78">
        <v>333.04064322467434</v>
      </c>
      <c r="G153" s="78">
        <v>1172.3367596621947</v>
      </c>
      <c r="H153" s="78">
        <v>597.23050111461248</v>
      </c>
      <c r="I153" s="78">
        <v>1067.1599578792102</v>
      </c>
      <c r="J153" s="78">
        <v>772.92839384090735</v>
      </c>
    </row>
    <row r="154" spans="1:10" x14ac:dyDescent="0.25">
      <c r="A154" s="79" t="s">
        <v>98</v>
      </c>
      <c r="B154" s="81"/>
      <c r="C154" s="77">
        <v>22</v>
      </c>
      <c r="D154" s="77">
        <v>16</v>
      </c>
      <c r="E154" s="77">
        <v>17</v>
      </c>
      <c r="F154" s="77">
        <v>23</v>
      </c>
      <c r="G154" s="77">
        <v>22</v>
      </c>
      <c r="H154" s="77">
        <v>10</v>
      </c>
      <c r="I154" s="77">
        <v>7.1</v>
      </c>
      <c r="J154" s="78">
        <v>6</v>
      </c>
    </row>
    <row r="155" spans="1:10" ht="17.25" x14ac:dyDescent="0.25">
      <c r="A155" s="86" t="s">
        <v>54</v>
      </c>
      <c r="B155" s="80"/>
      <c r="C155" s="105"/>
      <c r="D155" s="105"/>
      <c r="E155" s="105"/>
      <c r="F155" s="105"/>
      <c r="G155" s="105"/>
      <c r="H155" s="105"/>
      <c r="I155" s="105"/>
      <c r="J155" s="105"/>
    </row>
    <row r="156" spans="1:10" x14ac:dyDescent="0.25">
      <c r="A156" s="86" t="s">
        <v>55</v>
      </c>
      <c r="B156" s="81" t="s">
        <v>56</v>
      </c>
      <c r="C156" s="83">
        <f>C157+C158</f>
        <v>4</v>
      </c>
      <c r="D156" s="83">
        <f t="shared" ref="D156" si="119">D157+D158</f>
        <v>4</v>
      </c>
      <c r="E156" s="83">
        <f t="shared" ref="E156" si="120">E157+E158</f>
        <v>7</v>
      </c>
      <c r="F156" s="83">
        <f t="shared" ref="F156" si="121">F157+F158</f>
        <v>8</v>
      </c>
      <c r="G156" s="83">
        <f t="shared" ref="G156" si="122">G157+G158</f>
        <v>13</v>
      </c>
      <c r="H156" s="83">
        <f t="shared" ref="H156" si="123">H157+H158</f>
        <v>20</v>
      </c>
      <c r="I156" s="83">
        <f t="shared" ref="I156" si="124">I157+I158</f>
        <v>20</v>
      </c>
      <c r="J156" s="83">
        <f t="shared" ref="J156" si="125">J157+J158</f>
        <v>35</v>
      </c>
    </row>
    <row r="157" spans="1:10" x14ac:dyDescent="0.25">
      <c r="A157" s="79" t="s">
        <v>49</v>
      </c>
      <c r="B157" s="81"/>
      <c r="C157" s="77">
        <v>3</v>
      </c>
      <c r="D157" s="77">
        <v>0</v>
      </c>
      <c r="E157" s="77">
        <v>1</v>
      </c>
      <c r="F157" s="77">
        <v>1</v>
      </c>
      <c r="G157" s="77">
        <v>4</v>
      </c>
      <c r="H157" s="77">
        <v>7</v>
      </c>
      <c r="I157" s="77">
        <v>6</v>
      </c>
      <c r="J157" s="77">
        <v>14</v>
      </c>
    </row>
    <row r="158" spans="1:10" x14ac:dyDescent="0.25">
      <c r="A158" s="79" t="s">
        <v>53</v>
      </c>
      <c r="B158" s="80"/>
      <c r="C158" s="77">
        <v>1</v>
      </c>
      <c r="D158" s="77">
        <v>4</v>
      </c>
      <c r="E158" s="77">
        <v>6</v>
      </c>
      <c r="F158" s="77">
        <v>7</v>
      </c>
      <c r="G158" s="77">
        <v>9</v>
      </c>
      <c r="H158" s="77">
        <v>13</v>
      </c>
      <c r="I158" s="77">
        <v>14</v>
      </c>
      <c r="J158" s="77">
        <v>21</v>
      </c>
    </row>
    <row r="159" spans="1:10" x14ac:dyDescent="0.25">
      <c r="A159" s="86" t="s">
        <v>47</v>
      </c>
      <c r="B159" s="81" t="s">
        <v>48</v>
      </c>
      <c r="C159" s="82">
        <f>SUM(C160:C163)</f>
        <v>17913</v>
      </c>
      <c r="D159" s="82">
        <f t="shared" ref="D159" si="126">SUM(D160:D163)</f>
        <v>32100</v>
      </c>
      <c r="E159" s="82">
        <f t="shared" ref="E159" si="127">SUM(E160:E163)</f>
        <v>38947</v>
      </c>
      <c r="F159" s="82">
        <f t="shared" ref="F159" si="128">SUM(F160:F163)</f>
        <v>59700</v>
      </c>
      <c r="G159" s="82">
        <f t="shared" ref="G159" si="129">SUM(G160:G163)</f>
        <v>74053</v>
      </c>
      <c r="H159" s="82">
        <f t="shared" ref="H159" si="130">SUM(H160:H163)</f>
        <v>77782</v>
      </c>
      <c r="I159" s="82">
        <f t="shared" ref="I159" si="131">SUM(I160:I163)</f>
        <v>114156</v>
      </c>
      <c r="J159" s="82">
        <f t="shared" ref="J159" si="132">SUM(J160:J163)</f>
        <v>149314</v>
      </c>
    </row>
    <row r="160" spans="1:10" x14ac:dyDescent="0.25">
      <c r="A160" s="79" t="s">
        <v>49</v>
      </c>
      <c r="B160" s="107"/>
      <c r="C160" s="77">
        <v>51</v>
      </c>
      <c r="D160" s="77">
        <v>0</v>
      </c>
      <c r="E160" s="77">
        <v>73</v>
      </c>
      <c r="F160" s="77">
        <v>584</v>
      </c>
      <c r="G160" s="76">
        <v>1450</v>
      </c>
      <c r="H160" s="77">
        <v>797</v>
      </c>
      <c r="I160" s="77">
        <v>383</v>
      </c>
      <c r="J160" s="76">
        <v>8018</v>
      </c>
    </row>
    <row r="161" spans="1:10" x14ac:dyDescent="0.25">
      <c r="A161" s="79" t="s">
        <v>80</v>
      </c>
      <c r="B161" s="107"/>
      <c r="C161" s="77">
        <v>0</v>
      </c>
      <c r="D161" s="77">
        <v>160</v>
      </c>
      <c r="E161" s="77">
        <v>160</v>
      </c>
      <c r="F161" s="77">
        <v>35</v>
      </c>
      <c r="G161" s="77">
        <v>243</v>
      </c>
      <c r="H161" s="77">
        <v>385</v>
      </c>
      <c r="I161" s="77">
        <v>240</v>
      </c>
      <c r="J161" s="77">
        <v>240</v>
      </c>
    </row>
    <row r="162" spans="1:10" x14ac:dyDescent="0.25">
      <c r="A162" s="79" t="s">
        <v>53</v>
      </c>
      <c r="B162" s="80"/>
      <c r="C162" s="76">
        <v>5295</v>
      </c>
      <c r="D162" s="76">
        <v>18973</v>
      </c>
      <c r="E162" s="76">
        <v>25747</v>
      </c>
      <c r="F162" s="76">
        <v>46514</v>
      </c>
      <c r="G162" s="76">
        <v>62378</v>
      </c>
      <c r="H162" s="76">
        <v>72241</v>
      </c>
      <c r="I162" s="76">
        <v>109174</v>
      </c>
      <c r="J162" s="76">
        <v>136697</v>
      </c>
    </row>
    <row r="163" spans="1:10" x14ac:dyDescent="0.25">
      <c r="A163" s="79" t="s">
        <v>98</v>
      </c>
      <c r="B163" s="81"/>
      <c r="C163" s="76">
        <v>12567</v>
      </c>
      <c r="D163" s="76">
        <v>12967</v>
      </c>
      <c r="E163" s="76">
        <v>12967</v>
      </c>
      <c r="F163" s="76">
        <v>12567</v>
      </c>
      <c r="G163" s="76">
        <v>9982</v>
      </c>
      <c r="H163" s="76">
        <v>4359</v>
      </c>
      <c r="I163" s="76">
        <v>4359</v>
      </c>
      <c r="J163" s="76">
        <v>4359</v>
      </c>
    </row>
    <row r="164" spans="1:10" x14ac:dyDescent="0.25">
      <c r="A164" s="86" t="s">
        <v>58</v>
      </c>
      <c r="B164" s="81" t="s">
        <v>52</v>
      </c>
      <c r="C164" s="89">
        <f t="shared" ref="C164:J164" si="133">SUM(C165:C168)</f>
        <v>31.81502973351585</v>
      </c>
      <c r="D164" s="89">
        <f t="shared" si="133"/>
        <v>38.663664124999997</v>
      </c>
      <c r="E164" s="89">
        <f t="shared" si="133"/>
        <v>51.263518425821417</v>
      </c>
      <c r="F164" s="89">
        <f t="shared" si="133"/>
        <v>109.93265779746629</v>
      </c>
      <c r="G164" s="89">
        <f t="shared" si="133"/>
        <v>170.61103492668579</v>
      </c>
      <c r="H164" s="89">
        <f t="shared" si="133"/>
        <v>170.28175118146569</v>
      </c>
      <c r="I164" s="89">
        <f t="shared" si="133"/>
        <v>175.99261341867853</v>
      </c>
      <c r="J164" s="89">
        <f t="shared" si="133"/>
        <v>233.37797622635492</v>
      </c>
    </row>
    <row r="165" spans="1:10" x14ac:dyDescent="0.25">
      <c r="A165" s="79" t="s">
        <v>49</v>
      </c>
      <c r="B165" s="107"/>
      <c r="C165" s="122">
        <v>0.41609828151584638</v>
      </c>
      <c r="D165" s="78">
        <v>0</v>
      </c>
      <c r="E165" s="122">
        <v>0.24190410682140973</v>
      </c>
      <c r="F165" s="88">
        <v>3.7974451969579102</v>
      </c>
      <c r="G165" s="78">
        <v>12.8331399385032</v>
      </c>
      <c r="H165" s="88">
        <v>6.786670332133296</v>
      </c>
      <c r="I165" s="88">
        <v>3.0721363758040545</v>
      </c>
      <c r="J165" s="78">
        <v>57.424211848490962</v>
      </c>
    </row>
    <row r="166" spans="1:10" x14ac:dyDescent="0.25">
      <c r="A166" s="79" t="s">
        <v>80</v>
      </c>
      <c r="B166" s="107"/>
      <c r="C166" s="78">
        <v>0</v>
      </c>
      <c r="D166" s="122">
        <v>0.188582</v>
      </c>
      <c r="E166" s="122">
        <v>0.20421</v>
      </c>
      <c r="F166" s="170">
        <v>5.9773E-2</v>
      </c>
      <c r="G166" s="122">
        <v>0.53217899999999996</v>
      </c>
      <c r="H166" s="122">
        <v>0.814446</v>
      </c>
      <c r="I166" s="122">
        <v>0.352155</v>
      </c>
      <c r="J166" s="122">
        <v>0.29164899999999999</v>
      </c>
    </row>
    <row r="167" spans="1:10" x14ac:dyDescent="0.25">
      <c r="A167" s="79" t="s">
        <v>53</v>
      </c>
      <c r="B167" s="80"/>
      <c r="C167" s="88">
        <v>9.2514824519999994</v>
      </c>
      <c r="D167" s="78">
        <v>22.519313125</v>
      </c>
      <c r="E167" s="78">
        <v>33.331045319000005</v>
      </c>
      <c r="F167" s="78">
        <v>82.920011600508374</v>
      </c>
      <c r="G167" s="78">
        <v>135.60218998818257</v>
      </c>
      <c r="H167" s="78">
        <v>153.1304378493324</v>
      </c>
      <c r="I167" s="78">
        <v>165.44747404287449</v>
      </c>
      <c r="J167" s="78">
        <v>169.64407337786395</v>
      </c>
    </row>
    <row r="168" spans="1:10" ht="15.75" thickBot="1" x14ac:dyDescent="0.3">
      <c r="A168" s="90" t="s">
        <v>99</v>
      </c>
      <c r="B168" s="116"/>
      <c r="C168" s="112">
        <v>22.147449000000002</v>
      </c>
      <c r="D168" s="112">
        <v>15.955769</v>
      </c>
      <c r="E168" s="112">
        <v>17.486359</v>
      </c>
      <c r="F168" s="112">
        <v>23.155428000000001</v>
      </c>
      <c r="G168" s="112">
        <v>21.643526000000001</v>
      </c>
      <c r="H168" s="112">
        <v>9.5501970000000007</v>
      </c>
      <c r="I168" s="92">
        <v>7.1208479999999996</v>
      </c>
      <c r="J168" s="92">
        <v>6.0180420000000003</v>
      </c>
    </row>
    <row r="169" spans="1:10" ht="15.75" thickTop="1" x14ac:dyDescent="0.25">
      <c r="A169" s="183" t="s">
        <v>59</v>
      </c>
      <c r="B169" s="183"/>
      <c r="C169" s="183"/>
      <c r="D169" s="183"/>
      <c r="E169" s="183"/>
      <c r="F169" s="183"/>
      <c r="G169" s="183"/>
      <c r="H169" s="183"/>
      <c r="I169" s="183"/>
      <c r="J169" s="183"/>
    </row>
    <row r="170" spans="1:10" x14ac:dyDescent="0.25">
      <c r="A170" s="95"/>
    </row>
    <row r="171" spans="1:10" ht="19.5" thickBot="1" x14ac:dyDescent="0.3">
      <c r="A171" s="84" t="s">
        <v>154</v>
      </c>
    </row>
    <row r="172" spans="1:10" ht="15.75" thickTop="1" x14ac:dyDescent="0.25">
      <c r="A172" s="160"/>
      <c r="B172" s="161" t="s">
        <v>45</v>
      </c>
      <c r="C172" s="162">
        <v>2008</v>
      </c>
      <c r="D172" s="162">
        <v>2009</v>
      </c>
      <c r="E172" s="162">
        <v>2010</v>
      </c>
      <c r="F172" s="162">
        <v>2011</v>
      </c>
      <c r="G172" s="162">
        <v>2012</v>
      </c>
      <c r="H172" s="162">
        <v>2013</v>
      </c>
      <c r="I172" s="162">
        <v>2014</v>
      </c>
      <c r="J172" s="162">
        <v>2015</v>
      </c>
    </row>
    <row r="173" spans="1:10" x14ac:dyDescent="0.25">
      <c r="A173" s="86" t="s">
        <v>60</v>
      </c>
      <c r="B173" s="81" t="s">
        <v>52</v>
      </c>
      <c r="C173" s="87"/>
      <c r="D173" s="87"/>
      <c r="E173" s="87"/>
      <c r="F173" s="87"/>
      <c r="G173" s="87"/>
      <c r="H173" s="87"/>
      <c r="I173" s="87"/>
      <c r="J173" s="87"/>
    </row>
    <row r="174" spans="1:10" ht="17.25" x14ac:dyDescent="0.25">
      <c r="A174" s="86" t="s">
        <v>61</v>
      </c>
      <c r="B174" s="80"/>
      <c r="C174" s="83">
        <v>11</v>
      </c>
      <c r="D174" s="83">
        <v>8.1</v>
      </c>
      <c r="E174" s="83">
        <v>8.9</v>
      </c>
      <c r="F174" s="83">
        <v>12</v>
      </c>
      <c r="G174" s="83">
        <v>11</v>
      </c>
      <c r="H174" s="83">
        <v>5.0999999999999996</v>
      </c>
      <c r="I174" s="96">
        <v>4</v>
      </c>
      <c r="J174" s="83">
        <v>5.4</v>
      </c>
    </row>
    <row r="175" spans="1:10" x14ac:dyDescent="0.25">
      <c r="A175" s="86" t="s">
        <v>64</v>
      </c>
      <c r="B175" s="81" t="s">
        <v>52</v>
      </c>
      <c r="C175" s="98"/>
      <c r="D175" s="105"/>
      <c r="E175" s="105"/>
      <c r="F175" s="105"/>
      <c r="G175" s="105"/>
      <c r="H175" s="105"/>
      <c r="I175" s="105"/>
      <c r="J175" s="105"/>
    </row>
    <row r="176" spans="1:10" ht="17.25" x14ac:dyDescent="0.25">
      <c r="A176" s="86" t="s">
        <v>65</v>
      </c>
      <c r="B176" s="80"/>
      <c r="C176" s="89">
        <f>SUM(C177:C180)</f>
        <v>27.4</v>
      </c>
      <c r="D176" s="89">
        <f t="shared" ref="D176" si="134">SUM(D177:D180)</f>
        <v>22</v>
      </c>
      <c r="E176" s="89">
        <f t="shared" ref="E176" si="135">SUM(E177:E180)</f>
        <v>38.799999999999997</v>
      </c>
      <c r="F176" s="89">
        <f t="shared" ref="F176" si="136">SUM(F177:F180)</f>
        <v>30.8</v>
      </c>
      <c r="G176" s="89">
        <f t="shared" ref="G176" si="137">SUM(G177:G180)</f>
        <v>60.300000000000004</v>
      </c>
      <c r="H176" s="89">
        <f t="shared" ref="H176" si="138">SUM(H177:H180)</f>
        <v>84.3</v>
      </c>
      <c r="I176" s="89">
        <f t="shared" ref="I176" si="139">SUM(I177:I180)</f>
        <v>126.5</v>
      </c>
      <c r="J176" s="89">
        <f t="shared" ref="J176" si="140">SUM(J177:J180)</f>
        <v>146.4</v>
      </c>
    </row>
    <row r="177" spans="1:10" x14ac:dyDescent="0.25">
      <c r="A177" s="79" t="s">
        <v>66</v>
      </c>
      <c r="B177" s="80"/>
      <c r="C177" s="77">
        <v>4.5999999999999996</v>
      </c>
      <c r="D177" s="77">
        <v>7.3</v>
      </c>
      <c r="E177" s="77">
        <v>6.5</v>
      </c>
      <c r="F177" s="77">
        <v>3.9</v>
      </c>
      <c r="G177" s="88">
        <v>10</v>
      </c>
      <c r="H177" s="88">
        <v>19</v>
      </c>
      <c r="I177" s="88">
        <v>19</v>
      </c>
      <c r="J177" s="77">
        <v>3.8</v>
      </c>
    </row>
    <row r="178" spans="1:10" x14ac:dyDescent="0.25">
      <c r="A178" s="79" t="s">
        <v>81</v>
      </c>
      <c r="B178" s="107"/>
      <c r="C178" s="77">
        <v>2.8</v>
      </c>
      <c r="D178" s="77">
        <v>2.6</v>
      </c>
      <c r="E178" s="88">
        <v>2</v>
      </c>
      <c r="F178" s="88">
        <v>1.6</v>
      </c>
      <c r="G178" s="88">
        <v>4.2</v>
      </c>
      <c r="H178" s="88">
        <v>2.7</v>
      </c>
      <c r="I178" s="88">
        <v>13</v>
      </c>
      <c r="J178" s="88">
        <v>15</v>
      </c>
    </row>
    <row r="179" spans="1:10" x14ac:dyDescent="0.25">
      <c r="A179" s="79" t="s">
        <v>82</v>
      </c>
      <c r="B179" s="80"/>
      <c r="C179" s="88">
        <v>17</v>
      </c>
      <c r="D179" s="88">
        <v>5.6</v>
      </c>
      <c r="E179" s="88">
        <v>25</v>
      </c>
      <c r="F179" s="88">
        <v>19</v>
      </c>
      <c r="G179" s="88">
        <v>38</v>
      </c>
      <c r="H179" s="88">
        <v>58</v>
      </c>
      <c r="I179" s="88">
        <v>85</v>
      </c>
      <c r="J179" s="88">
        <v>121</v>
      </c>
    </row>
    <row r="180" spans="1:10" x14ac:dyDescent="0.25">
      <c r="A180" s="79" t="s">
        <v>83</v>
      </c>
      <c r="B180" s="80"/>
      <c r="C180" s="88">
        <v>3</v>
      </c>
      <c r="D180" s="88">
        <v>6.5</v>
      </c>
      <c r="E180" s="88">
        <v>5.3</v>
      </c>
      <c r="F180" s="88">
        <v>6.3</v>
      </c>
      <c r="G180" s="88">
        <v>8.1</v>
      </c>
      <c r="H180" s="88">
        <v>4.5999999999999996</v>
      </c>
      <c r="I180" s="88">
        <v>9.5</v>
      </c>
      <c r="J180" s="88">
        <v>6.6</v>
      </c>
    </row>
    <row r="181" spans="1:10" ht="17.25" x14ac:dyDescent="0.25">
      <c r="A181" s="86" t="s">
        <v>84</v>
      </c>
      <c r="B181" s="80"/>
      <c r="C181" s="83" t="s">
        <v>63</v>
      </c>
      <c r="D181" s="83" t="s">
        <v>63</v>
      </c>
      <c r="E181" s="83" t="s">
        <v>63</v>
      </c>
      <c r="F181" s="83" t="s">
        <v>63</v>
      </c>
      <c r="G181" s="83" t="s">
        <v>63</v>
      </c>
      <c r="H181" s="96">
        <v>1</v>
      </c>
      <c r="I181" s="83">
        <v>1.6</v>
      </c>
      <c r="J181" s="83">
        <v>2.7</v>
      </c>
    </row>
    <row r="182" spans="1:10" ht="17.25" x14ac:dyDescent="0.25">
      <c r="A182" s="86" t="s">
        <v>201</v>
      </c>
      <c r="B182" s="81" t="s">
        <v>48</v>
      </c>
      <c r="C182" s="83">
        <v>0</v>
      </c>
      <c r="D182" s="83">
        <v>0</v>
      </c>
      <c r="E182" s="83">
        <v>0</v>
      </c>
      <c r="F182" s="83">
        <v>0</v>
      </c>
      <c r="G182" s="117">
        <v>31</v>
      </c>
      <c r="H182" s="117">
        <v>200</v>
      </c>
      <c r="I182" s="117">
        <v>200</v>
      </c>
      <c r="J182" s="117">
        <v>761</v>
      </c>
    </row>
    <row r="183" spans="1:10" ht="17.25" x14ac:dyDescent="0.25">
      <c r="A183" s="86" t="s">
        <v>85</v>
      </c>
      <c r="B183" s="81" t="s">
        <v>56</v>
      </c>
      <c r="C183" s="82">
        <f>SUM(C184:C187)</f>
        <v>181</v>
      </c>
      <c r="D183" s="82">
        <f t="shared" ref="D183" si="141">SUM(D184:D187)</f>
        <v>245</v>
      </c>
      <c r="E183" s="82">
        <f t="shared" ref="E183" si="142">SUM(E184:E187)</f>
        <v>256</v>
      </c>
      <c r="F183" s="82">
        <f t="shared" ref="F183" si="143">SUM(F184:F187)</f>
        <v>296</v>
      </c>
      <c r="G183" s="82">
        <f t="shared" ref="G183" si="144">SUM(G184:G187)</f>
        <v>405</v>
      </c>
      <c r="H183" s="82">
        <f t="shared" ref="H183" si="145">SUM(H184:H187)</f>
        <v>558</v>
      </c>
      <c r="I183" s="82">
        <f t="shared" ref="I183" si="146">SUM(I184:I187)</f>
        <v>1094</v>
      </c>
      <c r="J183" s="82">
        <f t="shared" ref="J183" si="147">SUM(J184:J187)</f>
        <v>1094</v>
      </c>
    </row>
    <row r="184" spans="1:10" x14ac:dyDescent="0.25">
      <c r="A184" s="79" t="s">
        <v>71</v>
      </c>
      <c r="B184" s="80"/>
      <c r="C184" s="77">
        <v>10</v>
      </c>
      <c r="D184" s="77">
        <v>3</v>
      </c>
      <c r="E184" s="77">
        <v>7</v>
      </c>
      <c r="F184" s="77">
        <v>15</v>
      </c>
      <c r="G184" s="77">
        <v>57</v>
      </c>
      <c r="H184" s="77">
        <v>75</v>
      </c>
      <c r="I184" s="77">
        <v>150</v>
      </c>
      <c r="J184" s="77">
        <v>150</v>
      </c>
    </row>
    <row r="185" spans="1:10" x14ac:dyDescent="0.25">
      <c r="A185" s="79" t="s">
        <v>72</v>
      </c>
      <c r="B185" s="80"/>
      <c r="C185" s="77">
        <v>66</v>
      </c>
      <c r="D185" s="77">
        <v>106</v>
      </c>
      <c r="E185" s="77">
        <v>126</v>
      </c>
      <c r="F185" s="77">
        <v>158</v>
      </c>
      <c r="G185" s="77">
        <v>223</v>
      </c>
      <c r="H185" s="77">
        <v>355</v>
      </c>
      <c r="I185" s="77">
        <v>720</v>
      </c>
      <c r="J185" s="77">
        <v>720</v>
      </c>
    </row>
    <row r="186" spans="1:10" x14ac:dyDescent="0.25">
      <c r="A186" s="79" t="s">
        <v>73</v>
      </c>
      <c r="B186" s="80"/>
      <c r="C186" s="77">
        <v>5</v>
      </c>
      <c r="D186" s="77">
        <v>5</v>
      </c>
      <c r="E186" s="77">
        <v>36</v>
      </c>
      <c r="F186" s="97" t="s">
        <v>63</v>
      </c>
      <c r="G186" s="97" t="s">
        <v>63</v>
      </c>
      <c r="H186" s="97" t="s">
        <v>63</v>
      </c>
      <c r="I186" s="77">
        <v>93</v>
      </c>
      <c r="J186" s="77">
        <v>93</v>
      </c>
    </row>
    <row r="187" spans="1:10" x14ac:dyDescent="0.25">
      <c r="A187" s="79" t="s">
        <v>74</v>
      </c>
      <c r="B187" s="80"/>
      <c r="C187" s="77">
        <v>100</v>
      </c>
      <c r="D187" s="77">
        <v>131</v>
      </c>
      <c r="E187" s="77">
        <v>87</v>
      </c>
      <c r="F187" s="77">
        <v>123</v>
      </c>
      <c r="G187" s="77">
        <v>125</v>
      </c>
      <c r="H187" s="77">
        <v>128</v>
      </c>
      <c r="I187" s="77">
        <v>131</v>
      </c>
      <c r="J187" s="77">
        <v>131</v>
      </c>
    </row>
    <row r="188" spans="1:10" x14ac:dyDescent="0.25">
      <c r="A188" s="86" t="s">
        <v>18</v>
      </c>
      <c r="B188" s="81" t="s">
        <v>52</v>
      </c>
      <c r="C188" s="98"/>
      <c r="D188" s="83"/>
      <c r="E188" s="83"/>
      <c r="F188" s="83"/>
      <c r="G188" s="83"/>
      <c r="H188" s="83"/>
      <c r="I188" s="83"/>
      <c r="J188" s="83"/>
    </row>
    <row r="189" spans="1:10" ht="17.25" x14ac:dyDescent="0.25">
      <c r="A189" s="86" t="s">
        <v>86</v>
      </c>
      <c r="B189" s="80"/>
      <c r="C189" s="83">
        <v>0</v>
      </c>
      <c r="D189" s="83">
        <v>0</v>
      </c>
      <c r="E189" s="83">
        <v>0</v>
      </c>
      <c r="F189" s="83">
        <v>0</v>
      </c>
      <c r="G189" s="83">
        <v>0</v>
      </c>
      <c r="H189" s="96">
        <v>0.09</v>
      </c>
      <c r="I189" s="96">
        <v>0.78</v>
      </c>
      <c r="J189" s="83">
        <v>2.4</v>
      </c>
    </row>
    <row r="190" spans="1:10" ht="17.25" x14ac:dyDescent="0.25">
      <c r="A190" s="86" t="s">
        <v>87</v>
      </c>
      <c r="B190" s="108"/>
      <c r="C190" s="96">
        <v>6.4</v>
      </c>
      <c r="D190" s="96">
        <v>8.8000000000000007</v>
      </c>
      <c r="E190" s="83">
        <v>10</v>
      </c>
      <c r="F190" s="83">
        <v>26</v>
      </c>
      <c r="G190" s="83">
        <v>36</v>
      </c>
      <c r="H190" s="83">
        <v>57</v>
      </c>
      <c r="I190" s="83">
        <v>40</v>
      </c>
      <c r="J190" s="83">
        <v>85</v>
      </c>
    </row>
    <row r="191" spans="1:10" ht="17.25" x14ac:dyDescent="0.25">
      <c r="A191" s="86" t="s">
        <v>88</v>
      </c>
      <c r="B191" s="80"/>
      <c r="C191" s="83">
        <v>0</v>
      </c>
      <c r="D191" s="83">
        <v>0</v>
      </c>
      <c r="E191" s="83">
        <v>0</v>
      </c>
      <c r="F191" s="83">
        <v>0</v>
      </c>
      <c r="G191" s="83">
        <v>0</v>
      </c>
      <c r="H191" s="139">
        <v>2.5000000000000001E-2</v>
      </c>
      <c r="I191" s="99">
        <v>0.47</v>
      </c>
      <c r="J191" s="96">
        <v>1</v>
      </c>
    </row>
    <row r="192" spans="1:10" ht="17.25" x14ac:dyDescent="0.25">
      <c r="A192" s="86" t="s">
        <v>77</v>
      </c>
      <c r="B192" s="81" t="s">
        <v>52</v>
      </c>
      <c r="C192" s="83" t="s">
        <v>63</v>
      </c>
      <c r="D192" s="83" t="s">
        <v>63</v>
      </c>
      <c r="E192" s="83" t="s">
        <v>63</v>
      </c>
      <c r="F192" s="83" t="s">
        <v>63</v>
      </c>
      <c r="G192" s="83" t="s">
        <v>63</v>
      </c>
      <c r="H192" s="99">
        <v>0.25</v>
      </c>
      <c r="I192" s="99">
        <v>0.25</v>
      </c>
      <c r="J192" s="99">
        <v>0.93</v>
      </c>
    </row>
    <row r="193" spans="1:10" ht="17.25" x14ac:dyDescent="0.25">
      <c r="A193" s="86" t="s">
        <v>78</v>
      </c>
      <c r="B193" s="81" t="s">
        <v>52</v>
      </c>
      <c r="C193" s="83" t="s">
        <v>63</v>
      </c>
      <c r="D193" s="83" t="s">
        <v>63</v>
      </c>
      <c r="E193" s="83" t="s">
        <v>63</v>
      </c>
      <c r="F193" s="83" t="s">
        <v>63</v>
      </c>
      <c r="G193" s="83" t="s">
        <v>63</v>
      </c>
      <c r="H193" s="99">
        <v>0.18</v>
      </c>
      <c r="I193" s="99">
        <v>0.18</v>
      </c>
      <c r="J193" s="99">
        <v>0.68</v>
      </c>
    </row>
    <row r="194" spans="1:10" ht="18" thickBot="1" x14ac:dyDescent="0.3">
      <c r="A194" s="100" t="s">
        <v>79</v>
      </c>
      <c r="B194" s="101" t="s">
        <v>52</v>
      </c>
      <c r="C194" s="102" t="s">
        <v>63</v>
      </c>
      <c r="D194" s="102" t="s">
        <v>63</v>
      </c>
      <c r="E194" s="102" t="s">
        <v>63</v>
      </c>
      <c r="F194" s="102" t="s">
        <v>63</v>
      </c>
      <c r="G194" s="102" t="s">
        <v>63</v>
      </c>
      <c r="H194" s="169">
        <v>0.16</v>
      </c>
      <c r="I194" s="169">
        <v>0.16</v>
      </c>
      <c r="J194" s="169">
        <v>0.62</v>
      </c>
    </row>
    <row r="195" spans="1:10" ht="109.5" customHeight="1" x14ac:dyDescent="0.25">
      <c r="A195" s="184" t="s">
        <v>211</v>
      </c>
      <c r="B195" s="184"/>
      <c r="C195" s="184"/>
      <c r="D195" s="184"/>
      <c r="E195" s="184"/>
      <c r="F195" s="184"/>
      <c r="G195" s="184"/>
      <c r="H195" s="184"/>
      <c r="I195" s="184"/>
      <c r="J195" s="184"/>
    </row>
    <row r="196" spans="1:10" x14ac:dyDescent="0.25">
      <c r="A196" s="104"/>
      <c r="B196" s="104"/>
      <c r="C196" s="104"/>
      <c r="D196" s="104"/>
      <c r="E196" s="104"/>
      <c r="F196" s="104"/>
      <c r="G196" s="104"/>
      <c r="H196" s="104"/>
      <c r="I196" s="104"/>
      <c r="J196" s="104"/>
    </row>
    <row r="197" spans="1:10" ht="19.5" thickBot="1" x14ac:dyDescent="0.3">
      <c r="A197" s="84" t="s">
        <v>155</v>
      </c>
    </row>
    <row r="198" spans="1:10" ht="15.75" thickTop="1" x14ac:dyDescent="0.25">
      <c r="A198" s="163"/>
      <c r="B198" s="164" t="s">
        <v>45</v>
      </c>
      <c r="C198" s="162">
        <v>2008</v>
      </c>
      <c r="D198" s="162">
        <v>2009</v>
      </c>
      <c r="E198" s="162">
        <v>2010</v>
      </c>
      <c r="F198" s="162">
        <v>2011</v>
      </c>
      <c r="G198" s="162">
        <v>2012</v>
      </c>
      <c r="H198" s="162">
        <v>2013</v>
      </c>
      <c r="I198" s="162">
        <v>2014</v>
      </c>
      <c r="J198" s="162">
        <v>2015</v>
      </c>
    </row>
    <row r="199" spans="1:10" x14ac:dyDescent="0.25">
      <c r="A199" s="86" t="s">
        <v>46</v>
      </c>
      <c r="B199" s="80"/>
      <c r="C199" s="87"/>
      <c r="D199" s="87"/>
      <c r="E199" s="87"/>
      <c r="F199" s="87"/>
      <c r="G199" s="87"/>
      <c r="H199" s="87"/>
      <c r="I199" s="87"/>
      <c r="J199" s="87"/>
    </row>
    <row r="200" spans="1:10" x14ac:dyDescent="0.25">
      <c r="A200" s="86" t="s">
        <v>47</v>
      </c>
      <c r="B200" s="81" t="s">
        <v>48</v>
      </c>
      <c r="C200" s="82">
        <f>C201+C202+C203</f>
        <v>29277.61317529</v>
      </c>
      <c r="D200" s="82">
        <f t="shared" ref="D200:J200" si="148">D201+D202+D203</f>
        <v>16776.948008799998</v>
      </c>
      <c r="E200" s="82">
        <f t="shared" si="148"/>
        <v>26189.678611159998</v>
      </c>
      <c r="F200" s="82">
        <f t="shared" si="148"/>
        <v>25343.54716388986</v>
      </c>
      <c r="G200" s="82">
        <f t="shared" si="148"/>
        <v>34478.122356330576</v>
      </c>
      <c r="H200" s="82">
        <f t="shared" si="148"/>
        <v>46502.48829832</v>
      </c>
      <c r="I200" s="82">
        <f t="shared" si="148"/>
        <v>86595.801160710005</v>
      </c>
      <c r="J200" s="82">
        <f t="shared" si="148"/>
        <v>35480.507315872659</v>
      </c>
    </row>
    <row r="201" spans="1:10" x14ac:dyDescent="0.25">
      <c r="A201" s="79" t="s">
        <v>49</v>
      </c>
      <c r="B201" s="80"/>
      <c r="C201" s="76">
        <v>2825.1802880800001</v>
      </c>
      <c r="D201" s="76">
        <v>3398.9900540999993</v>
      </c>
      <c r="E201" s="76">
        <v>4086.2913283400003</v>
      </c>
      <c r="F201" s="76">
        <v>4228.2302405098599</v>
      </c>
      <c r="G201" s="76">
        <v>5108.6055824105797</v>
      </c>
      <c r="H201" s="76">
        <v>4800.1696400399996</v>
      </c>
      <c r="I201" s="76">
        <v>5913.9593073899996</v>
      </c>
      <c r="J201" s="76">
        <v>4495.5673663526604</v>
      </c>
    </row>
    <row r="202" spans="1:10" x14ac:dyDescent="0.25">
      <c r="A202" s="79" t="s">
        <v>80</v>
      </c>
      <c r="B202" s="81"/>
      <c r="C202" s="76">
        <v>1184.19988721</v>
      </c>
      <c r="D202" s="76">
        <v>421.49995469999999</v>
      </c>
      <c r="E202" s="76">
        <v>4734.8002828200006</v>
      </c>
      <c r="F202" s="76">
        <v>262.19992337999997</v>
      </c>
      <c r="G202" s="76">
        <v>4533.3997739199995</v>
      </c>
      <c r="H202" s="76">
        <v>2047.2996582799999</v>
      </c>
      <c r="I202" s="76">
        <v>3434.1998533199999</v>
      </c>
      <c r="J202" s="76">
        <v>632.69994952000002</v>
      </c>
    </row>
    <row r="203" spans="1:10" x14ac:dyDescent="0.25">
      <c r="A203" s="79" t="s">
        <v>53</v>
      </c>
      <c r="B203" s="80"/>
      <c r="C203" s="76">
        <v>25268.233</v>
      </c>
      <c r="D203" s="76">
        <v>12956.458000000001</v>
      </c>
      <c r="E203" s="76">
        <v>17368.586999999996</v>
      </c>
      <c r="F203" s="76">
        <v>20853.116999999998</v>
      </c>
      <c r="G203" s="76">
        <v>24836.116999999995</v>
      </c>
      <c r="H203" s="76">
        <v>39655.019</v>
      </c>
      <c r="I203" s="76">
        <v>77247.642000000007</v>
      </c>
      <c r="J203" s="76">
        <v>30352.240000000002</v>
      </c>
    </row>
    <row r="204" spans="1:10" x14ac:dyDescent="0.25">
      <c r="A204" s="86" t="s">
        <v>51</v>
      </c>
      <c r="B204" s="81" t="s">
        <v>52</v>
      </c>
      <c r="C204" s="89">
        <f>SUM(C205:C207)</f>
        <v>69.936302999628282</v>
      </c>
      <c r="D204" s="89">
        <f t="shared" ref="D204" si="149">SUM(D205:D207)</f>
        <v>44.48485853338039</v>
      </c>
      <c r="E204" s="89">
        <f t="shared" ref="E204" si="150">SUM(E205:E207)</f>
        <v>71.877724681176588</v>
      </c>
      <c r="F204" s="89">
        <f t="shared" ref="F204" si="151">SUM(F205:F207)</f>
        <v>81.097453960317935</v>
      </c>
      <c r="G204" s="89">
        <f t="shared" ref="G204" si="152">SUM(G205:G207)</f>
        <v>120.72028001830307</v>
      </c>
      <c r="H204" s="89">
        <f t="shared" ref="H204" si="153">SUM(H205:H207)</f>
        <v>128.20400472500032</v>
      </c>
      <c r="I204" s="89">
        <f t="shared" ref="I204" si="154">SUM(I205:I207)</f>
        <v>171.01061570371911</v>
      </c>
      <c r="J204" s="89">
        <f t="shared" ref="J204" si="155">SUM(J205:J207)</f>
        <v>73.849926511922888</v>
      </c>
    </row>
    <row r="205" spans="1:10" x14ac:dyDescent="0.25">
      <c r="A205" s="79" t="s">
        <v>49</v>
      </c>
      <c r="B205" s="80"/>
      <c r="C205" s="78">
        <v>22.640096418628271</v>
      </c>
      <c r="D205" s="78">
        <v>27.840245001132494</v>
      </c>
      <c r="E205" s="78">
        <v>38.296699637176587</v>
      </c>
      <c r="F205" s="78">
        <v>43.682359256200542</v>
      </c>
      <c r="G205" s="78">
        <v>51.975668984118258</v>
      </c>
      <c r="H205" s="78">
        <v>39.890538393065427</v>
      </c>
      <c r="I205" s="78">
        <v>46.460529512959376</v>
      </c>
      <c r="J205" s="78">
        <v>32.892723867407639</v>
      </c>
    </row>
    <row r="206" spans="1:10" x14ac:dyDescent="0.25">
      <c r="A206" s="79" t="s">
        <v>80</v>
      </c>
      <c r="B206" s="81"/>
      <c r="C206" s="88">
        <v>2.8</v>
      </c>
      <c r="D206" s="88">
        <v>1.1000000000000001</v>
      </c>
      <c r="E206" s="78">
        <v>11</v>
      </c>
      <c r="F206" s="122">
        <v>0.62</v>
      </c>
      <c r="G206" s="78">
        <v>15</v>
      </c>
      <c r="H206" s="88">
        <v>4.9000000000000004</v>
      </c>
      <c r="I206" s="88">
        <v>8.6</v>
      </c>
      <c r="J206" s="88">
        <v>1.3</v>
      </c>
    </row>
    <row r="207" spans="1:10" x14ac:dyDescent="0.25">
      <c r="A207" s="79" t="s">
        <v>53</v>
      </c>
      <c r="B207" s="80"/>
      <c r="C207" s="78">
        <v>44.496206581000003</v>
      </c>
      <c r="D207" s="78">
        <v>15.544613532247897</v>
      </c>
      <c r="E207" s="78">
        <v>22.581025044</v>
      </c>
      <c r="F207" s="78">
        <v>36.795094704117396</v>
      </c>
      <c r="G207" s="78">
        <v>53.744611034184814</v>
      </c>
      <c r="H207" s="78">
        <v>83.413466331934885</v>
      </c>
      <c r="I207" s="78">
        <v>115.95008619075975</v>
      </c>
      <c r="J207" s="78">
        <v>39.657202644515245</v>
      </c>
    </row>
    <row r="208" spans="1:10" ht="17.25" x14ac:dyDescent="0.25">
      <c r="A208" s="86" t="s">
        <v>54</v>
      </c>
      <c r="B208" s="80"/>
      <c r="C208" s="105"/>
      <c r="D208" s="105"/>
      <c r="E208" s="105"/>
      <c r="F208" s="105"/>
      <c r="G208" s="105"/>
      <c r="H208" s="105"/>
      <c r="I208" s="105"/>
      <c r="J208" s="105"/>
    </row>
    <row r="209" spans="1:10" x14ac:dyDescent="0.25">
      <c r="A209" s="86" t="s">
        <v>55</v>
      </c>
      <c r="B209" s="81" t="s">
        <v>56</v>
      </c>
      <c r="C209" s="83">
        <f>SUM(C210:C211)</f>
        <v>9</v>
      </c>
      <c r="D209" s="83">
        <f t="shared" ref="D209" si="156">SUM(D210:D211)</f>
        <v>9</v>
      </c>
      <c r="E209" s="83">
        <f t="shared" ref="E209" si="157">SUM(E210:E211)</f>
        <v>14</v>
      </c>
      <c r="F209" s="83">
        <f t="shared" ref="F209" si="158">SUM(F210:F211)</f>
        <v>14</v>
      </c>
      <c r="G209" s="83">
        <f t="shared" ref="G209" si="159">SUM(G210:G211)</f>
        <v>14</v>
      </c>
      <c r="H209" s="83">
        <f t="shared" ref="H209" si="160">SUM(H210:H211)</f>
        <v>13</v>
      </c>
      <c r="I209" s="83">
        <f t="shared" ref="I209" si="161">SUM(I210:I211)</f>
        <v>10</v>
      </c>
      <c r="J209" s="83">
        <f t="shared" ref="J209" si="162">SUM(J210:J211)</f>
        <v>10</v>
      </c>
    </row>
    <row r="210" spans="1:10" x14ac:dyDescent="0.25">
      <c r="A210" s="79" t="s">
        <v>49</v>
      </c>
      <c r="B210" s="81"/>
      <c r="C210" s="77">
        <v>4</v>
      </c>
      <c r="D210" s="77">
        <v>4</v>
      </c>
      <c r="E210" s="77">
        <v>4</v>
      </c>
      <c r="F210" s="77">
        <v>4</v>
      </c>
      <c r="G210" s="77">
        <v>4</v>
      </c>
      <c r="H210" s="77">
        <v>3</v>
      </c>
      <c r="I210" s="77">
        <v>0</v>
      </c>
      <c r="J210" s="77">
        <v>0</v>
      </c>
    </row>
    <row r="211" spans="1:10" x14ac:dyDescent="0.25">
      <c r="A211" s="79" t="s">
        <v>53</v>
      </c>
      <c r="B211" s="80"/>
      <c r="C211" s="77">
        <v>5</v>
      </c>
      <c r="D211" s="77">
        <v>5</v>
      </c>
      <c r="E211" s="77">
        <v>10</v>
      </c>
      <c r="F211" s="77">
        <v>10</v>
      </c>
      <c r="G211" s="77">
        <v>10</v>
      </c>
      <c r="H211" s="77">
        <v>10</v>
      </c>
      <c r="I211" s="77">
        <v>10</v>
      </c>
      <c r="J211" s="77">
        <v>10</v>
      </c>
    </row>
    <row r="212" spans="1:10" x14ac:dyDescent="0.25">
      <c r="A212" s="86" t="s">
        <v>47</v>
      </c>
      <c r="B212" s="81" t="s">
        <v>48</v>
      </c>
      <c r="C212" s="82">
        <f>SUM(C213:C214)</f>
        <v>33012.986999999994</v>
      </c>
      <c r="D212" s="82">
        <f t="shared" ref="D212" si="163">SUM(D213:D214)</f>
        <v>43972.981999999989</v>
      </c>
      <c r="E212" s="82">
        <f t="shared" ref="E212" si="164">SUM(E213:E214)</f>
        <v>57225</v>
      </c>
      <c r="F212" s="82">
        <f t="shared" ref="F212" si="165">SUM(F213:F214)</f>
        <v>75580.975999999995</v>
      </c>
      <c r="G212" s="82">
        <f t="shared" ref="G212" si="166">SUM(G213:G214)</f>
        <v>79044.995999999985</v>
      </c>
      <c r="H212" s="82">
        <f t="shared" ref="H212" si="167">SUM(H213:H214)</f>
        <v>75774.997000000003</v>
      </c>
      <c r="I212" s="82">
        <f t="shared" ref="I212" si="168">SUM(I213:I214)</f>
        <v>83361.045999999988</v>
      </c>
      <c r="J212" s="82">
        <f t="shared" ref="J212" si="169">SUM(J213:J214)</f>
        <v>88430.001999999993</v>
      </c>
    </row>
    <row r="213" spans="1:10" x14ac:dyDescent="0.25">
      <c r="A213" s="79" t="s">
        <v>49</v>
      </c>
      <c r="B213" s="107"/>
      <c r="C213" s="77">
        <v>481</v>
      </c>
      <c r="D213" s="77">
        <v>511</v>
      </c>
      <c r="E213" s="77">
        <v>391</v>
      </c>
      <c r="F213" s="77">
        <v>362</v>
      </c>
      <c r="G213" s="77">
        <v>465</v>
      </c>
      <c r="H213" s="77">
        <v>134</v>
      </c>
      <c r="I213" s="77">
        <v>0</v>
      </c>
      <c r="J213" s="77">
        <v>0</v>
      </c>
    </row>
    <row r="214" spans="1:10" x14ac:dyDescent="0.25">
      <c r="A214" s="79" t="s">
        <v>53</v>
      </c>
      <c r="B214" s="80"/>
      <c r="C214" s="76">
        <v>32531.986999999997</v>
      </c>
      <c r="D214" s="76">
        <v>43461.981999999989</v>
      </c>
      <c r="E214" s="76">
        <v>56834</v>
      </c>
      <c r="F214" s="76">
        <v>75218.975999999995</v>
      </c>
      <c r="G214" s="76">
        <v>78579.995999999985</v>
      </c>
      <c r="H214" s="76">
        <v>75640.997000000003</v>
      </c>
      <c r="I214" s="76">
        <v>83361.045999999988</v>
      </c>
      <c r="J214" s="76">
        <v>88430.001999999993</v>
      </c>
    </row>
    <row r="215" spans="1:10" x14ac:dyDescent="0.25">
      <c r="A215" s="86" t="s">
        <v>58</v>
      </c>
      <c r="B215" s="81" t="s">
        <v>52</v>
      </c>
      <c r="C215" s="89">
        <f>C216+C217</f>
        <v>60.293042256919328</v>
      </c>
      <c r="D215" s="89">
        <f t="shared" ref="D215" si="170">D216+D217</f>
        <v>55.479012770716636</v>
      </c>
      <c r="E215" s="89">
        <f t="shared" ref="E215" si="171">E216+E217</f>
        <v>77.550368519768824</v>
      </c>
      <c r="F215" s="89">
        <f t="shared" ref="F215" si="172">F216+F217</f>
        <v>136.86171374931064</v>
      </c>
      <c r="G215" s="89">
        <f t="shared" ref="G215" si="173">G216+G217</f>
        <v>175.63876570654293</v>
      </c>
      <c r="H215" s="89">
        <f t="shared" ref="H215" si="174">H216+H217</f>
        <v>161.09363252766315</v>
      </c>
      <c r="I215" s="89">
        <f t="shared" ref="I215" si="175">I216+I217</f>
        <v>125.45258716184499</v>
      </c>
      <c r="J215" s="89">
        <f t="shared" ref="J215" si="176">J216+J217</f>
        <v>108.88047956229303</v>
      </c>
    </row>
    <row r="216" spans="1:10" x14ac:dyDescent="0.25">
      <c r="A216" s="79" t="s">
        <v>49</v>
      </c>
      <c r="B216" s="107"/>
      <c r="C216" s="88">
        <v>3.817148010919337</v>
      </c>
      <c r="D216" s="88">
        <v>4.2271335427166452</v>
      </c>
      <c r="E216" s="88">
        <v>3.7354913747688214</v>
      </c>
      <c r="F216" s="88">
        <v>3.64202136698652</v>
      </c>
      <c r="G216" s="88">
        <v>4.8013988000000012</v>
      </c>
      <c r="H216" s="88">
        <v>1.1229248000000001</v>
      </c>
      <c r="I216" s="78">
        <v>0</v>
      </c>
      <c r="J216" s="78">
        <v>0</v>
      </c>
    </row>
    <row r="217" spans="1:10" ht="15.75" thickBot="1" x14ac:dyDescent="0.3">
      <c r="A217" s="90" t="s">
        <v>53</v>
      </c>
      <c r="B217" s="91"/>
      <c r="C217" s="112">
        <v>56.475894245999989</v>
      </c>
      <c r="D217" s="112">
        <v>51.251879227999993</v>
      </c>
      <c r="E217" s="112">
        <v>73.814877144999997</v>
      </c>
      <c r="F217" s="112">
        <v>133.21969238232413</v>
      </c>
      <c r="G217" s="112">
        <v>170.83736690654291</v>
      </c>
      <c r="H217" s="112">
        <v>159.97070772766315</v>
      </c>
      <c r="I217" s="112">
        <v>125.45258716184499</v>
      </c>
      <c r="J217" s="112">
        <v>108.88047956229303</v>
      </c>
    </row>
    <row r="218" spans="1:10" ht="15.75" thickTop="1" x14ac:dyDescent="0.25">
      <c r="A218" s="93" t="s">
        <v>59</v>
      </c>
      <c r="B218" s="94"/>
      <c r="C218" s="94"/>
      <c r="D218" s="94"/>
      <c r="E218" s="94"/>
      <c r="F218" s="94"/>
      <c r="G218" s="94"/>
      <c r="H218" s="94"/>
      <c r="I218" s="94"/>
      <c r="J218" s="94"/>
    </row>
    <row r="219" spans="1:10" x14ac:dyDescent="0.25">
      <c r="A219" s="95"/>
    </row>
    <row r="220" spans="1:10" s="113" customFormat="1" ht="19.5" thickBot="1" x14ac:dyDescent="0.3">
      <c r="A220" s="84" t="s">
        <v>156</v>
      </c>
    </row>
    <row r="221" spans="1:10" ht="15.75" thickTop="1" x14ac:dyDescent="0.25">
      <c r="A221" s="160"/>
      <c r="B221" s="161" t="s">
        <v>45</v>
      </c>
      <c r="C221" s="162">
        <v>2008</v>
      </c>
      <c r="D221" s="162">
        <v>2009</v>
      </c>
      <c r="E221" s="162">
        <v>2010</v>
      </c>
      <c r="F221" s="162">
        <v>2011</v>
      </c>
      <c r="G221" s="162">
        <v>2012</v>
      </c>
      <c r="H221" s="162">
        <v>2013</v>
      </c>
      <c r="I221" s="162">
        <v>2014</v>
      </c>
      <c r="J221" s="162">
        <v>2015</v>
      </c>
    </row>
    <row r="222" spans="1:10" x14ac:dyDescent="0.25">
      <c r="A222" s="86" t="s">
        <v>60</v>
      </c>
      <c r="B222" s="81" t="s">
        <v>52</v>
      </c>
      <c r="C222" s="87"/>
      <c r="D222" s="87"/>
      <c r="E222" s="87"/>
      <c r="F222" s="87"/>
      <c r="G222" s="87"/>
      <c r="H222" s="87"/>
      <c r="I222" s="87"/>
      <c r="J222" s="87"/>
    </row>
    <row r="223" spans="1:10" ht="17.25" x14ac:dyDescent="0.25">
      <c r="A223" s="86" t="s">
        <v>61</v>
      </c>
      <c r="B223" s="80"/>
      <c r="C223" s="83">
        <v>28</v>
      </c>
      <c r="D223" s="83">
        <v>27</v>
      </c>
      <c r="E223" s="83">
        <v>38</v>
      </c>
      <c r="F223" s="83">
        <v>64</v>
      </c>
      <c r="G223" s="83">
        <v>84</v>
      </c>
      <c r="H223" s="83">
        <v>78</v>
      </c>
      <c r="I223" s="83">
        <v>63</v>
      </c>
      <c r="J223" s="83">
        <v>52</v>
      </c>
    </row>
    <row r="224" spans="1:10" ht="17.25" x14ac:dyDescent="0.25">
      <c r="A224" s="86" t="s">
        <v>62</v>
      </c>
      <c r="B224" s="80"/>
      <c r="C224" s="83" t="s">
        <v>63</v>
      </c>
      <c r="D224" s="83" t="s">
        <v>63</v>
      </c>
      <c r="E224" s="83" t="s">
        <v>63</v>
      </c>
      <c r="F224" s="83" t="s">
        <v>63</v>
      </c>
      <c r="G224" s="83" t="s">
        <v>63</v>
      </c>
      <c r="H224" s="83">
        <v>65</v>
      </c>
      <c r="I224" s="83">
        <v>66</v>
      </c>
      <c r="J224" s="83">
        <v>65</v>
      </c>
    </row>
    <row r="225" spans="1:10" x14ac:dyDescent="0.25">
      <c r="A225" s="86" t="s">
        <v>64</v>
      </c>
      <c r="B225" s="81" t="s">
        <v>52</v>
      </c>
      <c r="C225" s="98"/>
      <c r="D225" s="105"/>
      <c r="E225" s="105"/>
      <c r="F225" s="105"/>
      <c r="G225" s="105"/>
      <c r="H225" s="105"/>
      <c r="I225" s="105"/>
      <c r="J225" s="105"/>
    </row>
    <row r="226" spans="1:10" ht="17.25" x14ac:dyDescent="0.25">
      <c r="A226" s="86" t="s">
        <v>65</v>
      </c>
      <c r="B226" s="80"/>
      <c r="C226" s="83">
        <v>3.6</v>
      </c>
      <c r="D226" s="83">
        <v>2.2000000000000002</v>
      </c>
      <c r="E226" s="83">
        <v>2.9</v>
      </c>
      <c r="F226" s="83">
        <v>7.2</v>
      </c>
      <c r="G226" s="83">
        <v>7.3</v>
      </c>
      <c r="H226" s="83">
        <v>11</v>
      </c>
      <c r="I226" s="83">
        <v>17</v>
      </c>
      <c r="J226" s="83">
        <v>20</v>
      </c>
    </row>
    <row r="227" spans="1:10" x14ac:dyDescent="0.25">
      <c r="A227" s="79" t="s">
        <v>66</v>
      </c>
      <c r="B227" s="80"/>
      <c r="C227" s="122">
        <v>0.7</v>
      </c>
      <c r="D227" s="122">
        <v>0.83</v>
      </c>
      <c r="E227" s="122">
        <v>0.49</v>
      </c>
      <c r="F227" s="122">
        <v>0.63</v>
      </c>
      <c r="G227" s="88">
        <v>1</v>
      </c>
      <c r="H227" s="77">
        <v>2.6</v>
      </c>
      <c r="I227" s="77">
        <v>2.9</v>
      </c>
      <c r="J227" s="77">
        <v>7.1</v>
      </c>
    </row>
    <row r="228" spans="1:10" x14ac:dyDescent="0.25">
      <c r="A228" s="79" t="s">
        <v>81</v>
      </c>
      <c r="B228" s="107"/>
      <c r="C228" s="122">
        <v>0.3</v>
      </c>
      <c r="D228" s="122">
        <v>0.4</v>
      </c>
      <c r="E228" s="122">
        <v>0.15</v>
      </c>
      <c r="F228" s="122">
        <v>7.0000000000000007E-2</v>
      </c>
      <c r="G228" s="122">
        <v>0.3</v>
      </c>
      <c r="H228" s="122">
        <v>0.44</v>
      </c>
      <c r="I228" s="77">
        <v>1.7</v>
      </c>
      <c r="J228" s="77">
        <v>1.3</v>
      </c>
    </row>
    <row r="229" spans="1:10" x14ac:dyDescent="0.25">
      <c r="A229" s="79" t="s">
        <v>82</v>
      </c>
      <c r="B229" s="80"/>
      <c r="C229" s="77">
        <v>2.2999999999999998</v>
      </c>
      <c r="D229" s="122">
        <v>0.65</v>
      </c>
      <c r="E229" s="88">
        <v>1</v>
      </c>
      <c r="F229" s="77">
        <v>4.5</v>
      </c>
      <c r="G229" s="77">
        <v>3.7</v>
      </c>
      <c r="H229" s="77">
        <v>6.4</v>
      </c>
      <c r="I229" s="88">
        <v>10</v>
      </c>
      <c r="J229" s="88">
        <v>10</v>
      </c>
    </row>
    <row r="230" spans="1:10" x14ac:dyDescent="0.25">
      <c r="A230" s="79" t="s">
        <v>83</v>
      </c>
      <c r="B230" s="80"/>
      <c r="C230" s="122">
        <v>0.94</v>
      </c>
      <c r="D230" s="77">
        <v>1.2</v>
      </c>
      <c r="E230" s="77">
        <v>1.7</v>
      </c>
      <c r="F230" s="88">
        <v>2</v>
      </c>
      <c r="G230" s="77">
        <v>2.4</v>
      </c>
      <c r="H230" s="77">
        <v>1.9</v>
      </c>
      <c r="I230" s="77">
        <v>2.2999999999999998</v>
      </c>
      <c r="J230" s="77">
        <v>1.6</v>
      </c>
    </row>
    <row r="231" spans="1:10" ht="17.25" x14ac:dyDescent="0.25">
      <c r="A231" s="86" t="s">
        <v>84</v>
      </c>
      <c r="B231" s="80"/>
      <c r="C231" s="83" t="s">
        <v>63</v>
      </c>
      <c r="D231" s="83" t="s">
        <v>63</v>
      </c>
      <c r="E231" s="83" t="s">
        <v>63</v>
      </c>
      <c r="F231" s="83" t="s">
        <v>63</v>
      </c>
      <c r="G231" s="83" t="s">
        <v>63</v>
      </c>
      <c r="H231" s="83">
        <v>9.1</v>
      </c>
      <c r="I231" s="83">
        <v>9.3000000000000007</v>
      </c>
      <c r="J231" s="83">
        <v>8.9</v>
      </c>
    </row>
    <row r="232" spans="1:10" ht="17.25" x14ac:dyDescent="0.25">
      <c r="A232" s="86" t="s">
        <v>201</v>
      </c>
      <c r="B232" s="81" t="s">
        <v>48</v>
      </c>
      <c r="C232" s="82">
        <v>1696</v>
      </c>
      <c r="D232" s="82">
        <v>1979</v>
      </c>
      <c r="E232" s="82">
        <v>7177</v>
      </c>
      <c r="F232" s="82">
        <v>9543</v>
      </c>
      <c r="G232" s="82">
        <v>5398</v>
      </c>
      <c r="H232" s="82">
        <v>11960</v>
      </c>
      <c r="I232" s="82">
        <v>13390</v>
      </c>
      <c r="J232" s="82">
        <v>10420</v>
      </c>
    </row>
    <row r="233" spans="1:10" ht="17.25" x14ac:dyDescent="0.25">
      <c r="A233" s="86" t="s">
        <v>85</v>
      </c>
      <c r="B233" s="81" t="s">
        <v>56</v>
      </c>
      <c r="C233" s="82">
        <f>SUM(C234:C237)</f>
        <v>971</v>
      </c>
      <c r="D233" s="82">
        <f t="shared" ref="D233" si="177">SUM(D234:D237)</f>
        <v>985</v>
      </c>
      <c r="E233" s="82">
        <f t="shared" ref="E233" si="178">SUM(E234:E237)</f>
        <v>1259</v>
      </c>
      <c r="F233" s="82">
        <f t="shared" ref="F233" si="179">SUM(F234:F237)</f>
        <v>1155</v>
      </c>
      <c r="G233" s="82">
        <f t="shared" ref="G233" si="180">SUM(G234:G237)</f>
        <v>1181</v>
      </c>
      <c r="H233" s="82">
        <f t="shared" ref="H233" si="181">SUM(H234:H237)</f>
        <v>1123</v>
      </c>
      <c r="I233" s="82">
        <f t="shared" ref="I233" si="182">SUM(I234:I237)</f>
        <v>1329</v>
      </c>
      <c r="J233" s="82">
        <f t="shared" ref="J233" si="183">SUM(J234:J237)</f>
        <v>2674</v>
      </c>
    </row>
    <row r="234" spans="1:10" x14ac:dyDescent="0.25">
      <c r="A234" s="79" t="s">
        <v>71</v>
      </c>
      <c r="B234" s="80"/>
      <c r="C234" s="77">
        <v>414</v>
      </c>
      <c r="D234" s="77">
        <v>443</v>
      </c>
      <c r="E234" s="77">
        <v>587</v>
      </c>
      <c r="F234" s="77">
        <v>566</v>
      </c>
      <c r="G234" s="77">
        <v>560</v>
      </c>
      <c r="H234" s="77">
        <v>503</v>
      </c>
      <c r="I234" s="77">
        <v>588</v>
      </c>
      <c r="J234" s="77">
        <v>731</v>
      </c>
    </row>
    <row r="235" spans="1:10" x14ac:dyDescent="0.25">
      <c r="A235" s="79" t="s">
        <v>72</v>
      </c>
      <c r="B235" s="80"/>
      <c r="C235" s="77">
        <v>537</v>
      </c>
      <c r="D235" s="77">
        <v>516</v>
      </c>
      <c r="E235" s="77">
        <v>608</v>
      </c>
      <c r="F235" s="77">
        <v>581</v>
      </c>
      <c r="G235" s="77">
        <v>612</v>
      </c>
      <c r="H235" s="77">
        <v>610</v>
      </c>
      <c r="I235" s="77">
        <v>678</v>
      </c>
      <c r="J235" s="76">
        <v>1734</v>
      </c>
    </row>
    <row r="236" spans="1:10" x14ac:dyDescent="0.25">
      <c r="A236" s="79" t="s">
        <v>73</v>
      </c>
      <c r="B236" s="80"/>
      <c r="C236" s="77">
        <v>10</v>
      </c>
      <c r="D236" s="77">
        <v>13</v>
      </c>
      <c r="E236" s="77">
        <v>29</v>
      </c>
      <c r="F236" s="97" t="s">
        <v>63</v>
      </c>
      <c r="G236" s="97" t="s">
        <v>63</v>
      </c>
      <c r="H236" s="97" t="s">
        <v>63</v>
      </c>
      <c r="I236" s="77">
        <v>52</v>
      </c>
      <c r="J236" s="77">
        <v>62</v>
      </c>
    </row>
    <row r="237" spans="1:10" x14ac:dyDescent="0.25">
      <c r="A237" s="79" t="s">
        <v>74</v>
      </c>
      <c r="B237" s="80"/>
      <c r="C237" s="77">
        <v>10</v>
      </c>
      <c r="D237" s="77">
        <v>13</v>
      </c>
      <c r="E237" s="77">
        <v>35</v>
      </c>
      <c r="F237" s="77">
        <v>8</v>
      </c>
      <c r="G237" s="77">
        <v>9</v>
      </c>
      <c r="H237" s="77">
        <v>10</v>
      </c>
      <c r="I237" s="77">
        <v>11</v>
      </c>
      <c r="J237" s="77">
        <v>147</v>
      </c>
    </row>
    <row r="238" spans="1:10" x14ac:dyDescent="0.25">
      <c r="A238" s="86" t="s">
        <v>18</v>
      </c>
      <c r="B238" s="81" t="s">
        <v>52</v>
      </c>
      <c r="C238" s="98"/>
      <c r="D238" s="83"/>
      <c r="E238" s="83"/>
      <c r="F238" s="83"/>
      <c r="G238" s="83"/>
      <c r="H238" s="83"/>
      <c r="I238" s="83"/>
      <c r="J238" s="83"/>
    </row>
    <row r="239" spans="1:10" ht="17.25" x14ac:dyDescent="0.25">
      <c r="A239" s="86" t="s">
        <v>86</v>
      </c>
      <c r="B239" s="80"/>
      <c r="C239" s="89">
        <v>0</v>
      </c>
      <c r="D239" s="96">
        <v>1.6</v>
      </c>
      <c r="E239" s="96">
        <v>1.5</v>
      </c>
      <c r="F239" s="96">
        <v>4.5</v>
      </c>
      <c r="G239" s="96">
        <v>4</v>
      </c>
      <c r="H239" s="96">
        <v>2.5</v>
      </c>
      <c r="I239" s="96">
        <v>9.9</v>
      </c>
      <c r="J239" s="96">
        <v>3.4</v>
      </c>
    </row>
    <row r="240" spans="1:10" ht="17.25" x14ac:dyDescent="0.25">
      <c r="A240" s="86" t="s">
        <v>87</v>
      </c>
      <c r="B240" s="108"/>
      <c r="C240" s="83">
        <v>32</v>
      </c>
      <c r="D240" s="83">
        <v>16</v>
      </c>
      <c r="E240" s="83">
        <v>38</v>
      </c>
      <c r="F240" s="83">
        <v>92</v>
      </c>
      <c r="G240" s="83">
        <v>82</v>
      </c>
      <c r="H240" s="83">
        <v>74</v>
      </c>
      <c r="I240" s="83">
        <v>39</v>
      </c>
      <c r="J240" s="83">
        <v>23</v>
      </c>
    </row>
    <row r="241" spans="1:10" ht="17.25" x14ac:dyDescent="0.25">
      <c r="A241" s="86" t="s">
        <v>88</v>
      </c>
      <c r="B241" s="80"/>
      <c r="C241" s="96">
        <v>4.2</v>
      </c>
      <c r="D241" s="96">
        <v>4</v>
      </c>
      <c r="E241" s="96">
        <v>5</v>
      </c>
      <c r="F241" s="89">
        <v>10</v>
      </c>
      <c r="G241" s="89">
        <v>12</v>
      </c>
      <c r="H241" s="96">
        <v>9.9</v>
      </c>
      <c r="I241" s="96">
        <v>8.4</v>
      </c>
      <c r="J241" s="96">
        <v>7.1</v>
      </c>
    </row>
    <row r="242" spans="1:10" ht="17.25" x14ac:dyDescent="0.25">
      <c r="A242" s="86" t="s">
        <v>77</v>
      </c>
      <c r="B242" s="81" t="s">
        <v>52</v>
      </c>
      <c r="C242" s="83" t="s">
        <v>63</v>
      </c>
      <c r="D242" s="83" t="s">
        <v>63</v>
      </c>
      <c r="E242" s="83" t="s">
        <v>63</v>
      </c>
      <c r="F242" s="83" t="s">
        <v>63</v>
      </c>
      <c r="G242" s="83" t="s">
        <v>63</v>
      </c>
      <c r="H242" s="83">
        <v>75</v>
      </c>
      <c r="I242" s="83">
        <v>76</v>
      </c>
      <c r="J242" s="83">
        <v>76</v>
      </c>
    </row>
    <row r="243" spans="1:10" ht="17.25" x14ac:dyDescent="0.25">
      <c r="A243" s="86" t="s">
        <v>78</v>
      </c>
      <c r="B243" s="81" t="s">
        <v>52</v>
      </c>
      <c r="C243" s="83" t="s">
        <v>63</v>
      </c>
      <c r="D243" s="83" t="s">
        <v>63</v>
      </c>
      <c r="E243" s="83" t="s">
        <v>63</v>
      </c>
      <c r="F243" s="83" t="s">
        <v>63</v>
      </c>
      <c r="G243" s="83" t="s">
        <v>63</v>
      </c>
      <c r="H243" s="96">
        <v>6.4</v>
      </c>
      <c r="I243" s="96">
        <v>7.8</v>
      </c>
      <c r="J243" s="96">
        <v>5.2</v>
      </c>
    </row>
    <row r="244" spans="1:10" ht="18" thickBot="1" x14ac:dyDescent="0.3">
      <c r="A244" s="100" t="s">
        <v>79</v>
      </c>
      <c r="B244" s="101" t="s">
        <v>52</v>
      </c>
      <c r="C244" s="102" t="s">
        <v>63</v>
      </c>
      <c r="D244" s="102" t="s">
        <v>63</v>
      </c>
      <c r="E244" s="102" t="s">
        <v>63</v>
      </c>
      <c r="F244" s="102" t="s">
        <v>63</v>
      </c>
      <c r="G244" s="102" t="s">
        <v>63</v>
      </c>
      <c r="H244" s="102">
        <v>15</v>
      </c>
      <c r="I244" s="102">
        <v>16</v>
      </c>
      <c r="J244" s="102">
        <v>14</v>
      </c>
    </row>
    <row r="245" spans="1:10" ht="102.75" customHeight="1" x14ac:dyDescent="0.25">
      <c r="A245" s="184" t="s">
        <v>212</v>
      </c>
      <c r="B245" s="184"/>
      <c r="C245" s="184"/>
      <c r="D245" s="184"/>
      <c r="E245" s="184"/>
      <c r="F245" s="184"/>
      <c r="G245" s="184"/>
      <c r="H245" s="184"/>
      <c r="I245" s="184"/>
      <c r="J245" s="184"/>
    </row>
    <row r="246" spans="1:10" x14ac:dyDescent="0.25">
      <c r="A246" s="118"/>
    </row>
    <row r="247" spans="1:10" ht="19.5" thickBot="1" x14ac:dyDescent="0.3">
      <c r="A247" s="84" t="s">
        <v>157</v>
      </c>
    </row>
    <row r="248" spans="1:10" ht="15.75" thickTop="1" x14ac:dyDescent="0.25">
      <c r="A248" s="163"/>
      <c r="B248" s="164" t="s">
        <v>45</v>
      </c>
      <c r="C248" s="162">
        <v>2008</v>
      </c>
      <c r="D248" s="162">
        <v>2009</v>
      </c>
      <c r="E248" s="162">
        <v>2010</v>
      </c>
      <c r="F248" s="162">
        <v>2011</v>
      </c>
      <c r="G248" s="162">
        <v>2012</v>
      </c>
      <c r="H248" s="162">
        <v>2013</v>
      </c>
      <c r="I248" s="162">
        <v>2014</v>
      </c>
      <c r="J248" s="162">
        <v>2015</v>
      </c>
    </row>
    <row r="249" spans="1:10" x14ac:dyDescent="0.25">
      <c r="A249" s="86" t="s">
        <v>46</v>
      </c>
      <c r="B249" s="80"/>
      <c r="C249" s="87"/>
      <c r="D249" s="87"/>
      <c r="E249" s="87"/>
      <c r="F249" s="87"/>
      <c r="G249" s="87"/>
      <c r="H249" s="87"/>
      <c r="I249" s="87"/>
      <c r="J249" s="87"/>
    </row>
    <row r="250" spans="1:10" x14ac:dyDescent="0.25">
      <c r="A250" s="86" t="s">
        <v>47</v>
      </c>
      <c r="B250" s="81" t="s">
        <v>48</v>
      </c>
      <c r="C250" s="82">
        <f>C251+C252+C253</f>
        <v>62758.070999999996</v>
      </c>
      <c r="D250" s="82">
        <f>D251+D252+D253</f>
        <v>61287.602314629992</v>
      </c>
      <c r="E250" s="82">
        <f t="shared" ref="E250:J250" si="184">E251+E252+E253</f>
        <v>108670.37846624001</v>
      </c>
      <c r="F250" s="82">
        <f t="shared" si="184"/>
        <v>97917.252074809992</v>
      </c>
      <c r="G250" s="82">
        <f t="shared" si="184"/>
        <v>52363.135971149997</v>
      </c>
      <c r="H250" s="82">
        <f t="shared" si="184"/>
        <v>163586.05097960998</v>
      </c>
      <c r="I250" s="82">
        <f t="shared" si="184"/>
        <v>179565.34797896002</v>
      </c>
      <c r="J250" s="82">
        <f t="shared" si="184"/>
        <v>66545.702999999994</v>
      </c>
    </row>
    <row r="251" spans="1:10" x14ac:dyDescent="0.25">
      <c r="A251" s="79" t="s">
        <v>49</v>
      </c>
      <c r="B251" s="80"/>
      <c r="C251" s="78">
        <v>0</v>
      </c>
      <c r="D251" s="78">
        <v>0</v>
      </c>
      <c r="E251" s="78">
        <v>85.881062480000011</v>
      </c>
      <c r="F251" s="78">
        <v>163.10107481</v>
      </c>
      <c r="G251" s="78">
        <v>213.84997115000002</v>
      </c>
      <c r="H251" s="78">
        <v>163.30197960999999</v>
      </c>
      <c r="I251" s="78">
        <v>277.42297895999997</v>
      </c>
      <c r="J251" s="78">
        <v>0</v>
      </c>
    </row>
    <row r="252" spans="1:10" x14ac:dyDescent="0.25">
      <c r="A252" s="79" t="s">
        <v>53</v>
      </c>
      <c r="B252" s="81"/>
      <c r="C252" s="76">
        <v>62755.070999999996</v>
      </c>
      <c r="D252" s="76">
        <v>61279.602314629992</v>
      </c>
      <c r="E252" s="76">
        <v>108580.49740376002</v>
      </c>
      <c r="F252" s="76">
        <v>97743.150999999998</v>
      </c>
      <c r="G252" s="76">
        <v>52138.286</v>
      </c>
      <c r="H252" s="76">
        <v>163403.74899999998</v>
      </c>
      <c r="I252" s="76">
        <v>179268.92500000002</v>
      </c>
      <c r="J252" s="76">
        <v>66526.702999999994</v>
      </c>
    </row>
    <row r="253" spans="1:10" x14ac:dyDescent="0.25">
      <c r="A253" s="79" t="s">
        <v>97</v>
      </c>
      <c r="B253" s="80"/>
      <c r="C253" s="77">
        <v>3</v>
      </c>
      <c r="D253" s="77">
        <v>8</v>
      </c>
      <c r="E253" s="77">
        <v>4</v>
      </c>
      <c r="F253" s="77">
        <v>11</v>
      </c>
      <c r="G253" s="77">
        <v>11</v>
      </c>
      <c r="H253" s="77">
        <v>19</v>
      </c>
      <c r="I253" s="77">
        <v>19</v>
      </c>
      <c r="J253" s="77">
        <v>19</v>
      </c>
    </row>
    <row r="254" spans="1:10" x14ac:dyDescent="0.25">
      <c r="A254" s="86" t="s">
        <v>51</v>
      </c>
      <c r="B254" s="81" t="s">
        <v>52</v>
      </c>
      <c r="C254" s="89">
        <f>C255+C256+C257</f>
        <v>109.85967023800001</v>
      </c>
      <c r="D254" s="89">
        <f t="shared" ref="D254:J254" si="185">D255+D256+D257</f>
        <v>74.023541354345312</v>
      </c>
      <c r="E254" s="89">
        <f t="shared" si="185"/>
        <v>144.56218137646684</v>
      </c>
      <c r="F254" s="89">
        <f t="shared" si="185"/>
        <v>174.0564329703171</v>
      </c>
      <c r="G254" s="89">
        <f t="shared" si="185"/>
        <v>115.55148986858937</v>
      </c>
      <c r="H254" s="89">
        <f t="shared" si="185"/>
        <v>344.88771788617601</v>
      </c>
      <c r="I254" s="89">
        <f t="shared" si="185"/>
        <v>273.08570060615062</v>
      </c>
      <c r="J254" s="89">
        <f t="shared" si="185"/>
        <v>85.583372482199209</v>
      </c>
    </row>
    <row r="255" spans="1:10" x14ac:dyDescent="0.25">
      <c r="A255" s="79" t="s">
        <v>49</v>
      </c>
      <c r="B255" s="80"/>
      <c r="C255" s="78">
        <v>0</v>
      </c>
      <c r="D255" s="78">
        <v>0</v>
      </c>
      <c r="E255" s="122">
        <v>0.78161999436991003</v>
      </c>
      <c r="F255" s="88">
        <v>1.6940524165841924</v>
      </c>
      <c r="G255" s="88">
        <v>1.8570261035730904</v>
      </c>
      <c r="H255" s="88">
        <v>1.1925154156694242</v>
      </c>
      <c r="I255" s="88">
        <v>2.2049095034986301</v>
      </c>
      <c r="J255" s="88">
        <v>0</v>
      </c>
    </row>
    <row r="256" spans="1:10" x14ac:dyDescent="0.25">
      <c r="A256" s="79" t="s">
        <v>100</v>
      </c>
      <c r="B256" s="81"/>
      <c r="C256" s="78">
        <v>109.85420823800001</v>
      </c>
      <c r="D256" s="78">
        <v>74.012776354345306</v>
      </c>
      <c r="E256" s="78">
        <v>143.77437338209691</v>
      </c>
      <c r="F256" s="78">
        <v>172.34107555373291</v>
      </c>
      <c r="G256" s="78">
        <v>113.66872876501628</v>
      </c>
      <c r="H256" s="78">
        <v>343.65198447050653</v>
      </c>
      <c r="I256" s="78">
        <v>270.84729810265196</v>
      </c>
      <c r="J256" s="78">
        <v>85.554699482199212</v>
      </c>
    </row>
    <row r="257" spans="1:10" x14ac:dyDescent="0.25">
      <c r="A257" s="79" t="s">
        <v>98</v>
      </c>
      <c r="B257" s="80"/>
      <c r="C257" s="122">
        <v>5.4619999999999998E-3</v>
      </c>
      <c r="D257" s="122">
        <v>1.0765E-2</v>
      </c>
      <c r="E257" s="122">
        <v>6.1879999999999999E-3</v>
      </c>
      <c r="F257" s="122">
        <v>2.1305000000000001E-2</v>
      </c>
      <c r="G257" s="122">
        <v>2.5735000000000001E-2</v>
      </c>
      <c r="H257" s="122">
        <v>4.3217999999999999E-2</v>
      </c>
      <c r="I257" s="122">
        <v>3.3493000000000002E-2</v>
      </c>
      <c r="J257" s="122">
        <v>2.8673000000000001E-2</v>
      </c>
    </row>
    <row r="258" spans="1:10" x14ac:dyDescent="0.25">
      <c r="A258" s="86" t="s">
        <v>101</v>
      </c>
      <c r="B258" s="81"/>
      <c r="C258" s="77"/>
      <c r="D258" s="77"/>
      <c r="E258" s="77"/>
      <c r="F258" s="77"/>
      <c r="G258" s="77"/>
      <c r="H258" s="77"/>
      <c r="I258" s="77"/>
      <c r="J258" s="77"/>
    </row>
    <row r="259" spans="1:10" x14ac:dyDescent="0.25">
      <c r="A259" s="86" t="s">
        <v>47</v>
      </c>
      <c r="B259" s="81" t="s">
        <v>48</v>
      </c>
      <c r="C259" s="89">
        <f>C260</f>
        <v>3</v>
      </c>
      <c r="D259" s="89">
        <f t="shared" ref="D259:J259" si="186">D260</f>
        <v>8</v>
      </c>
      <c r="E259" s="89">
        <f t="shared" si="186"/>
        <v>4</v>
      </c>
      <c r="F259" s="83">
        <f t="shared" si="186"/>
        <v>11</v>
      </c>
      <c r="G259" s="83">
        <f t="shared" si="186"/>
        <v>11</v>
      </c>
      <c r="H259" s="83">
        <f t="shared" si="186"/>
        <v>19</v>
      </c>
      <c r="I259" s="83">
        <f t="shared" si="186"/>
        <v>19</v>
      </c>
      <c r="J259" s="83">
        <f t="shared" si="186"/>
        <v>19</v>
      </c>
    </row>
    <row r="260" spans="1:10" x14ac:dyDescent="0.25">
      <c r="A260" s="79" t="s">
        <v>98</v>
      </c>
      <c r="B260" s="81"/>
      <c r="C260" s="78">
        <v>3</v>
      </c>
      <c r="D260" s="78">
        <v>8</v>
      </c>
      <c r="E260" s="78">
        <v>4</v>
      </c>
      <c r="F260" s="77">
        <v>11</v>
      </c>
      <c r="G260" s="77">
        <v>11</v>
      </c>
      <c r="H260" s="77">
        <v>19</v>
      </c>
      <c r="I260" s="77">
        <v>19</v>
      </c>
      <c r="J260" s="77">
        <v>19</v>
      </c>
    </row>
    <row r="261" spans="1:10" x14ac:dyDescent="0.25">
      <c r="A261" s="86" t="s">
        <v>51</v>
      </c>
      <c r="B261" s="81"/>
      <c r="C261" s="83">
        <f t="shared" ref="C261:J261" si="187">C262</f>
        <v>5.0000000000000001E-3</v>
      </c>
      <c r="D261" s="83">
        <f t="shared" si="187"/>
        <v>1.0999999999999999E-2</v>
      </c>
      <c r="E261" s="83">
        <f t="shared" si="187"/>
        <v>6.0000000000000001E-3</v>
      </c>
      <c r="F261" s="83">
        <f t="shared" si="187"/>
        <v>2.1000000000000001E-2</v>
      </c>
      <c r="G261" s="83">
        <f t="shared" si="187"/>
        <v>2.5999999999999999E-2</v>
      </c>
      <c r="H261" s="83">
        <f t="shared" si="187"/>
        <v>4.2999999999999997E-2</v>
      </c>
      <c r="I261" s="83">
        <f t="shared" si="187"/>
        <v>3.3000000000000002E-2</v>
      </c>
      <c r="J261" s="83">
        <f t="shared" si="187"/>
        <v>2.9000000000000001E-2</v>
      </c>
    </row>
    <row r="262" spans="1:10" ht="15.75" thickBot="1" x14ac:dyDescent="0.3">
      <c r="A262" s="90" t="s">
        <v>98</v>
      </c>
      <c r="B262" s="91"/>
      <c r="C262" s="142">
        <v>5.0000000000000001E-3</v>
      </c>
      <c r="D262" s="142">
        <v>1.0999999999999999E-2</v>
      </c>
      <c r="E262" s="142">
        <v>6.0000000000000001E-3</v>
      </c>
      <c r="F262" s="142">
        <v>2.1000000000000001E-2</v>
      </c>
      <c r="G262" s="142">
        <v>2.5999999999999999E-2</v>
      </c>
      <c r="H262" s="142">
        <v>4.2999999999999997E-2</v>
      </c>
      <c r="I262" s="142">
        <v>3.3000000000000002E-2</v>
      </c>
      <c r="J262" s="142">
        <v>2.9000000000000001E-2</v>
      </c>
    </row>
    <row r="263" spans="1:10" ht="15.75" thickTop="1" x14ac:dyDescent="0.25">
      <c r="A263" s="183" t="s">
        <v>192</v>
      </c>
      <c r="B263" s="183"/>
      <c r="C263" s="183"/>
      <c r="D263" s="183"/>
      <c r="E263" s="183"/>
      <c r="F263" s="183"/>
      <c r="G263" s="183"/>
      <c r="H263" s="183"/>
      <c r="I263" s="183"/>
      <c r="J263" s="183"/>
    </row>
    <row r="264" spans="1:10" x14ac:dyDescent="0.25">
      <c r="A264" s="120"/>
    </row>
    <row r="265" spans="1:10" ht="19.5" thickBot="1" x14ac:dyDescent="0.3">
      <c r="A265" s="84" t="s">
        <v>158</v>
      </c>
    </row>
    <row r="266" spans="1:10" ht="15.75" thickTop="1" x14ac:dyDescent="0.25">
      <c r="A266" s="160"/>
      <c r="B266" s="161" t="s">
        <v>45</v>
      </c>
      <c r="C266" s="162">
        <v>2008</v>
      </c>
      <c r="D266" s="162">
        <v>2009</v>
      </c>
      <c r="E266" s="162">
        <v>2010</v>
      </c>
      <c r="F266" s="162">
        <v>2011</v>
      </c>
      <c r="G266" s="162">
        <v>2012</v>
      </c>
      <c r="H266" s="162">
        <v>2013</v>
      </c>
      <c r="I266" s="162">
        <v>2014</v>
      </c>
      <c r="J266" s="162">
        <v>2015</v>
      </c>
    </row>
    <row r="267" spans="1:10" x14ac:dyDescent="0.25">
      <c r="A267" s="86" t="s">
        <v>60</v>
      </c>
      <c r="B267" s="81" t="s">
        <v>52</v>
      </c>
      <c r="C267" s="98"/>
      <c r="D267" s="105"/>
      <c r="E267" s="105"/>
      <c r="F267" s="105"/>
      <c r="G267" s="105"/>
      <c r="H267" s="105"/>
      <c r="I267" s="105"/>
      <c r="J267" s="105"/>
    </row>
    <row r="268" spans="1:10" ht="17.25" x14ac:dyDescent="0.25">
      <c r="A268" s="86" t="s">
        <v>61</v>
      </c>
      <c r="B268" s="121"/>
      <c r="C268" s="83">
        <v>3.0000000000000001E-3</v>
      </c>
      <c r="D268" s="83">
        <v>5.0000000000000001E-3</v>
      </c>
      <c r="E268" s="83">
        <v>3.0000000000000001E-3</v>
      </c>
      <c r="F268" s="99">
        <v>1.0999999999999999E-2</v>
      </c>
      <c r="G268" s="99">
        <v>1.2999999999999999E-2</v>
      </c>
      <c r="H268" s="99">
        <v>2.1999999999999999E-2</v>
      </c>
      <c r="I268" s="99">
        <v>1.7000000000000001E-2</v>
      </c>
      <c r="J268" s="99">
        <v>1.4999999999999999E-2</v>
      </c>
    </row>
    <row r="269" spans="1:10" x14ac:dyDescent="0.25">
      <c r="A269" s="86" t="s">
        <v>64</v>
      </c>
      <c r="B269" s="81" t="s">
        <v>52</v>
      </c>
      <c r="C269" s="83"/>
      <c r="D269" s="83"/>
      <c r="E269" s="83"/>
      <c r="F269" s="83"/>
      <c r="G269" s="83"/>
      <c r="H269" s="83"/>
      <c r="I269" s="83"/>
      <c r="J269" s="83"/>
    </row>
    <row r="270" spans="1:10" x14ac:dyDescent="0.25">
      <c r="A270" s="86" t="s">
        <v>102</v>
      </c>
      <c r="B270" s="80"/>
      <c r="C270" s="89">
        <f>SUM(C271:C274)</f>
        <v>10.199999999999999</v>
      </c>
      <c r="D270" s="96">
        <f t="shared" ref="D270" si="188">SUM(D271:D274)</f>
        <v>6.7</v>
      </c>
      <c r="E270" s="89">
        <f t="shared" ref="E270" si="189">SUM(E271:E274)</f>
        <v>12.04</v>
      </c>
      <c r="F270" s="89">
        <f t="shared" ref="F270" si="190">SUM(F271:F274)</f>
        <v>13.38</v>
      </c>
      <c r="G270" s="89">
        <f t="shared" ref="G270" si="191">SUM(G271:G274)</f>
        <v>11.09</v>
      </c>
      <c r="H270" s="89">
        <f t="shared" ref="H270" si="192">SUM(H271:H274)</f>
        <v>12.66</v>
      </c>
      <c r="I270" s="89">
        <f t="shared" ref="I270" si="193">SUM(I271:I274)</f>
        <v>20.81</v>
      </c>
      <c r="J270" s="89">
        <f t="shared" ref="J270" si="194">SUM(J271:J274)</f>
        <v>35.299999999999997</v>
      </c>
    </row>
    <row r="271" spans="1:10" x14ac:dyDescent="0.25">
      <c r="A271" s="79" t="s">
        <v>193</v>
      </c>
      <c r="B271" s="80"/>
      <c r="C271" s="88">
        <v>1.8</v>
      </c>
      <c r="D271" s="88">
        <v>1.7</v>
      </c>
      <c r="E271" s="88">
        <v>2.2000000000000002</v>
      </c>
      <c r="F271" s="88">
        <v>2.1</v>
      </c>
      <c r="G271" s="88">
        <v>3.1</v>
      </c>
      <c r="H271" s="88">
        <v>5</v>
      </c>
      <c r="I271" s="88">
        <v>3.5</v>
      </c>
      <c r="J271" s="78">
        <v>11</v>
      </c>
    </row>
    <row r="272" spans="1:10" x14ac:dyDescent="0.25">
      <c r="A272" s="79" t="s">
        <v>103</v>
      </c>
      <c r="B272" s="107"/>
      <c r="C272" s="88">
        <v>1.8</v>
      </c>
      <c r="D272" s="88">
        <v>0.6</v>
      </c>
      <c r="E272" s="88">
        <v>1.2</v>
      </c>
      <c r="F272" s="88">
        <v>1.2</v>
      </c>
      <c r="G272" s="88">
        <v>1.1000000000000001</v>
      </c>
      <c r="H272" s="88">
        <v>3.5</v>
      </c>
      <c r="I272" s="88">
        <v>4.2</v>
      </c>
      <c r="J272" s="88">
        <v>2.2999999999999998</v>
      </c>
    </row>
    <row r="273" spans="1:10" x14ac:dyDescent="0.25">
      <c r="A273" s="79" t="s">
        <v>104</v>
      </c>
      <c r="B273" s="80"/>
      <c r="C273" s="88">
        <v>6.6</v>
      </c>
      <c r="D273" s="88">
        <v>4.4000000000000004</v>
      </c>
      <c r="E273" s="88">
        <v>8.6</v>
      </c>
      <c r="F273" s="78">
        <v>10</v>
      </c>
      <c r="G273" s="88">
        <v>6.8</v>
      </c>
      <c r="H273" s="88">
        <v>4.0999999999999996</v>
      </c>
      <c r="I273" s="78">
        <v>13</v>
      </c>
      <c r="J273" s="78">
        <v>22</v>
      </c>
    </row>
    <row r="274" spans="1:10" x14ac:dyDescent="0.25">
      <c r="A274" s="79" t="s">
        <v>92</v>
      </c>
      <c r="B274" s="80"/>
      <c r="C274" s="77">
        <v>0</v>
      </c>
      <c r="D274" s="77">
        <v>0</v>
      </c>
      <c r="E274" s="77">
        <v>0.04</v>
      </c>
      <c r="F274" s="122">
        <v>0.08</v>
      </c>
      <c r="G274" s="122">
        <v>0.09</v>
      </c>
      <c r="H274" s="122">
        <v>0.06</v>
      </c>
      <c r="I274" s="122">
        <v>0.11</v>
      </c>
      <c r="J274" s="77">
        <v>0</v>
      </c>
    </row>
    <row r="275" spans="1:10" ht="17.25" x14ac:dyDescent="0.25">
      <c r="A275" s="86" t="s">
        <v>105</v>
      </c>
      <c r="B275" s="81" t="s">
        <v>56</v>
      </c>
      <c r="C275" s="83">
        <f>SUM(C276:C278)</f>
        <v>2</v>
      </c>
      <c r="D275" s="83">
        <f t="shared" ref="D275" si="195">SUM(D276:D278)</f>
        <v>11</v>
      </c>
      <c r="E275" s="83">
        <f t="shared" ref="E275" si="196">SUM(E276:E278)</f>
        <v>5</v>
      </c>
      <c r="F275" s="83" t="s">
        <v>63</v>
      </c>
      <c r="G275" s="83" t="s">
        <v>63</v>
      </c>
      <c r="H275" s="83" t="s">
        <v>63</v>
      </c>
      <c r="I275" s="83">
        <f t="shared" ref="I275" si="197">SUM(I276:I278)</f>
        <v>47</v>
      </c>
      <c r="J275" s="83">
        <f t="shared" ref="J275" si="198">SUM(J276:J278)</f>
        <v>47</v>
      </c>
    </row>
    <row r="276" spans="1:10" x14ac:dyDescent="0.25">
      <c r="A276" s="79" t="s">
        <v>72</v>
      </c>
      <c r="B276" s="80"/>
      <c r="C276" s="97" t="s">
        <v>63</v>
      </c>
      <c r="D276" s="97" t="s">
        <v>63</v>
      </c>
      <c r="E276" s="97" t="s">
        <v>63</v>
      </c>
      <c r="F276" s="97" t="s">
        <v>63</v>
      </c>
      <c r="G276" s="97" t="s">
        <v>63</v>
      </c>
      <c r="H276" s="97" t="s">
        <v>63</v>
      </c>
      <c r="I276" s="77">
        <v>2</v>
      </c>
      <c r="J276" s="77">
        <v>2</v>
      </c>
    </row>
    <row r="277" spans="1:10" x14ac:dyDescent="0.25">
      <c r="A277" s="79" t="s">
        <v>73</v>
      </c>
      <c r="B277" s="80"/>
      <c r="C277" s="77">
        <v>2</v>
      </c>
      <c r="D277" s="77">
        <v>11</v>
      </c>
      <c r="E277" s="77">
        <v>5</v>
      </c>
      <c r="F277" s="97" t="s">
        <v>63</v>
      </c>
      <c r="G277" s="97" t="s">
        <v>63</v>
      </c>
      <c r="H277" s="97" t="s">
        <v>63</v>
      </c>
      <c r="I277" s="77">
        <v>3</v>
      </c>
      <c r="J277" s="77">
        <v>3</v>
      </c>
    </row>
    <row r="278" spans="1:10" ht="15.75" thickBot="1" x14ac:dyDescent="0.3">
      <c r="A278" s="90" t="s">
        <v>74</v>
      </c>
      <c r="B278" s="91"/>
      <c r="C278" s="123" t="s">
        <v>63</v>
      </c>
      <c r="D278" s="123" t="s">
        <v>63</v>
      </c>
      <c r="E278" s="123" t="s">
        <v>63</v>
      </c>
      <c r="F278" s="123" t="s">
        <v>63</v>
      </c>
      <c r="G278" s="123" t="s">
        <v>63</v>
      </c>
      <c r="H278" s="123" t="s">
        <v>63</v>
      </c>
      <c r="I278" s="106">
        <v>42</v>
      </c>
      <c r="J278" s="106">
        <v>42</v>
      </c>
    </row>
    <row r="279" spans="1:10" ht="45.75" customHeight="1" thickTop="1" x14ac:dyDescent="0.25">
      <c r="A279" s="185" t="s">
        <v>205</v>
      </c>
      <c r="B279" s="185"/>
      <c r="C279" s="185"/>
      <c r="D279" s="185"/>
      <c r="E279" s="185"/>
      <c r="F279" s="185"/>
      <c r="G279" s="185"/>
      <c r="H279" s="185"/>
      <c r="I279" s="185"/>
      <c r="J279" s="185"/>
    </row>
    <row r="280" spans="1:10" ht="17.25" customHeight="1" x14ac:dyDescent="0.25">
      <c r="A280" s="104"/>
      <c r="B280" s="104"/>
      <c r="C280" s="104"/>
      <c r="D280" s="104"/>
      <c r="E280" s="104"/>
      <c r="F280" s="104"/>
      <c r="G280" s="104"/>
      <c r="H280" s="104"/>
      <c r="I280" s="104"/>
      <c r="J280" s="104"/>
    </row>
    <row r="281" spans="1:10" ht="19.5" thickBot="1" x14ac:dyDescent="0.3">
      <c r="A281" s="84" t="s">
        <v>159</v>
      </c>
    </row>
    <row r="282" spans="1:10" ht="15.75" thickTop="1" x14ac:dyDescent="0.25">
      <c r="A282" s="163"/>
      <c r="B282" s="164" t="s">
        <v>45</v>
      </c>
      <c r="C282" s="162">
        <v>2008</v>
      </c>
      <c r="D282" s="162">
        <v>2009</v>
      </c>
      <c r="E282" s="162">
        <v>2010</v>
      </c>
      <c r="F282" s="162">
        <v>2011</v>
      </c>
      <c r="G282" s="162">
        <v>2012</v>
      </c>
      <c r="H282" s="162">
        <v>2013</v>
      </c>
      <c r="I282" s="162">
        <v>2014</v>
      </c>
      <c r="J282" s="162">
        <v>2015</v>
      </c>
    </row>
    <row r="283" spans="1:10" x14ac:dyDescent="0.25">
      <c r="A283" s="86" t="s">
        <v>46</v>
      </c>
      <c r="B283" s="80"/>
      <c r="C283" s="87"/>
      <c r="D283" s="87"/>
      <c r="E283" s="87"/>
      <c r="F283" s="87"/>
      <c r="G283" s="87"/>
      <c r="H283" s="87"/>
      <c r="I283" s="87"/>
      <c r="J283" s="87"/>
    </row>
    <row r="284" spans="1:10" x14ac:dyDescent="0.25">
      <c r="A284" s="86" t="s">
        <v>47</v>
      </c>
      <c r="B284" s="81" t="s">
        <v>48</v>
      </c>
      <c r="C284" s="83">
        <f>C285</f>
        <v>435</v>
      </c>
      <c r="D284" s="83">
        <f t="shared" ref="D284:J284" si="199">D285</f>
        <v>290</v>
      </c>
      <c r="E284" s="83">
        <f t="shared" si="199"/>
        <v>217</v>
      </c>
      <c r="F284" s="83">
        <f t="shared" si="199"/>
        <v>0</v>
      </c>
      <c r="G284" s="83">
        <f t="shared" si="199"/>
        <v>0</v>
      </c>
      <c r="H284" s="83">
        <f t="shared" si="199"/>
        <v>432</v>
      </c>
      <c r="I284" s="83">
        <f t="shared" si="199"/>
        <v>439</v>
      </c>
      <c r="J284" s="83">
        <f t="shared" si="199"/>
        <v>330</v>
      </c>
    </row>
    <row r="285" spans="1:10" x14ac:dyDescent="0.25">
      <c r="A285" s="79" t="s">
        <v>49</v>
      </c>
      <c r="B285" s="80"/>
      <c r="C285" s="77">
        <v>435</v>
      </c>
      <c r="D285" s="77">
        <v>290</v>
      </c>
      <c r="E285" s="77">
        <v>217</v>
      </c>
      <c r="F285" s="77">
        <v>0</v>
      </c>
      <c r="G285" s="77">
        <v>0</v>
      </c>
      <c r="H285" s="77">
        <v>432</v>
      </c>
      <c r="I285" s="77">
        <v>439</v>
      </c>
      <c r="J285" s="77">
        <v>330</v>
      </c>
    </row>
    <row r="286" spans="1:10" x14ac:dyDescent="0.25">
      <c r="A286" s="86" t="s">
        <v>51</v>
      </c>
      <c r="B286" s="81" t="s">
        <v>52</v>
      </c>
      <c r="C286" s="96">
        <f>C287</f>
        <v>1.6</v>
      </c>
      <c r="D286" s="96">
        <f t="shared" ref="D286:J286" si="200">D287</f>
        <v>0.97</v>
      </c>
      <c r="E286" s="99">
        <f t="shared" si="200"/>
        <v>0.72</v>
      </c>
      <c r="F286" s="89">
        <f t="shared" si="200"/>
        <v>0</v>
      </c>
      <c r="G286" s="89">
        <f t="shared" si="200"/>
        <v>0</v>
      </c>
      <c r="H286" s="96">
        <f t="shared" si="200"/>
        <v>1.4</v>
      </c>
      <c r="I286" s="96">
        <f t="shared" si="200"/>
        <v>1.8</v>
      </c>
      <c r="J286" s="96">
        <f t="shared" si="200"/>
        <v>1.5</v>
      </c>
    </row>
    <row r="287" spans="1:10" x14ac:dyDescent="0.25">
      <c r="A287" s="79" t="s">
        <v>49</v>
      </c>
      <c r="B287" s="80"/>
      <c r="C287" s="88">
        <v>1.6</v>
      </c>
      <c r="D287" s="88">
        <v>0.97</v>
      </c>
      <c r="E287" s="122">
        <v>0.72</v>
      </c>
      <c r="F287" s="78">
        <v>0</v>
      </c>
      <c r="G287" s="78">
        <v>0</v>
      </c>
      <c r="H287" s="88">
        <v>1.4</v>
      </c>
      <c r="I287" s="88">
        <v>1.8</v>
      </c>
      <c r="J287" s="88">
        <v>1.5</v>
      </c>
    </row>
    <row r="288" spans="1:10" ht="17.25" x14ac:dyDescent="0.25">
      <c r="A288" s="86" t="s">
        <v>54</v>
      </c>
      <c r="B288" s="81"/>
      <c r="C288" s="77"/>
      <c r="D288" s="77"/>
      <c r="E288" s="77"/>
      <c r="F288" s="77"/>
      <c r="G288" s="77"/>
      <c r="H288" s="77"/>
      <c r="I288" s="77"/>
      <c r="J288" s="77"/>
    </row>
    <row r="289" spans="1:10" x14ac:dyDescent="0.25">
      <c r="A289" s="86" t="s">
        <v>55</v>
      </c>
      <c r="B289" s="81" t="s">
        <v>56</v>
      </c>
      <c r="C289" s="77">
        <v>1</v>
      </c>
      <c r="D289" s="77">
        <v>1</v>
      </c>
      <c r="E289" s="77">
        <v>1</v>
      </c>
      <c r="F289" s="77">
        <v>0</v>
      </c>
      <c r="G289" s="77">
        <v>0</v>
      </c>
      <c r="H289" s="77">
        <v>0</v>
      </c>
      <c r="I289" s="77">
        <v>0</v>
      </c>
      <c r="J289" s="77">
        <v>0</v>
      </c>
    </row>
    <row r="290" spans="1:10" x14ac:dyDescent="0.25">
      <c r="A290" s="79" t="s">
        <v>49</v>
      </c>
      <c r="B290" s="81"/>
      <c r="C290" s="77">
        <v>1</v>
      </c>
      <c r="D290" s="77">
        <v>1</v>
      </c>
      <c r="E290" s="77">
        <v>1</v>
      </c>
      <c r="F290" s="77">
        <v>0</v>
      </c>
      <c r="G290" s="77">
        <v>0</v>
      </c>
      <c r="H290" s="77">
        <v>0</v>
      </c>
      <c r="I290" s="77">
        <v>0</v>
      </c>
      <c r="J290" s="77">
        <v>0</v>
      </c>
    </row>
    <row r="291" spans="1:10" x14ac:dyDescent="0.25">
      <c r="A291" s="86" t="s">
        <v>47</v>
      </c>
      <c r="B291" s="81" t="s">
        <v>48</v>
      </c>
      <c r="C291" s="83">
        <f>C292</f>
        <v>435</v>
      </c>
      <c r="D291" s="83">
        <f t="shared" ref="D291:J291" si="201">D292</f>
        <v>189</v>
      </c>
      <c r="E291" s="83">
        <f t="shared" si="201"/>
        <v>110</v>
      </c>
      <c r="F291" s="83">
        <f t="shared" si="201"/>
        <v>0</v>
      </c>
      <c r="G291" s="83">
        <f t="shared" si="201"/>
        <v>0</v>
      </c>
      <c r="H291" s="83">
        <f t="shared" si="201"/>
        <v>0</v>
      </c>
      <c r="I291" s="83">
        <f t="shared" si="201"/>
        <v>0</v>
      </c>
      <c r="J291" s="83">
        <f t="shared" si="201"/>
        <v>0</v>
      </c>
    </row>
    <row r="292" spans="1:10" x14ac:dyDescent="0.25">
      <c r="A292" s="79" t="s">
        <v>49</v>
      </c>
      <c r="B292" s="81"/>
      <c r="C292" s="77">
        <v>435</v>
      </c>
      <c r="D292" s="77">
        <v>189</v>
      </c>
      <c r="E292" s="77">
        <v>110</v>
      </c>
      <c r="F292" s="77">
        <v>0</v>
      </c>
      <c r="G292" s="77">
        <v>0</v>
      </c>
      <c r="H292" s="77">
        <v>0</v>
      </c>
      <c r="I292" s="77">
        <v>0</v>
      </c>
      <c r="J292" s="77">
        <v>0</v>
      </c>
    </row>
    <row r="293" spans="1:10" x14ac:dyDescent="0.25">
      <c r="A293" s="86" t="s">
        <v>51</v>
      </c>
      <c r="B293" s="81"/>
      <c r="C293" s="83">
        <f>C294</f>
        <v>1.6</v>
      </c>
      <c r="D293" s="83">
        <f t="shared" ref="D293:J293" si="202">D294</f>
        <v>0.65</v>
      </c>
      <c r="E293" s="83">
        <f t="shared" si="202"/>
        <v>0.37</v>
      </c>
      <c r="F293" s="83">
        <f t="shared" si="202"/>
        <v>0</v>
      </c>
      <c r="G293" s="83">
        <f t="shared" si="202"/>
        <v>0</v>
      </c>
      <c r="H293" s="83">
        <f t="shared" si="202"/>
        <v>0</v>
      </c>
      <c r="I293" s="83">
        <f t="shared" si="202"/>
        <v>0</v>
      </c>
      <c r="J293" s="83">
        <f t="shared" si="202"/>
        <v>0</v>
      </c>
    </row>
    <row r="294" spans="1:10" ht="15.75" thickBot="1" x14ac:dyDescent="0.3">
      <c r="A294" s="90" t="s">
        <v>49</v>
      </c>
      <c r="B294" s="91"/>
      <c r="C294" s="106">
        <v>1.6</v>
      </c>
      <c r="D294" s="119">
        <v>0.65</v>
      </c>
      <c r="E294" s="119">
        <v>0.37</v>
      </c>
      <c r="F294" s="106">
        <v>0</v>
      </c>
      <c r="G294" s="106">
        <v>0</v>
      </c>
      <c r="H294" s="106">
        <v>0</v>
      </c>
      <c r="I294" s="106">
        <v>0</v>
      </c>
      <c r="J294" s="106">
        <v>0</v>
      </c>
    </row>
    <row r="295" spans="1:10" ht="15.75" thickTop="1" x14ac:dyDescent="0.25">
      <c r="A295" s="183" t="s">
        <v>59</v>
      </c>
      <c r="B295" s="183"/>
      <c r="C295" s="183"/>
      <c r="D295" s="183"/>
      <c r="E295" s="183"/>
      <c r="F295" s="183"/>
      <c r="G295" s="183"/>
      <c r="H295" s="183"/>
      <c r="I295" s="183"/>
      <c r="J295" s="183"/>
    </row>
    <row r="296" spans="1:10" x14ac:dyDescent="0.25">
      <c r="A296" s="124"/>
      <c r="B296" s="124"/>
      <c r="C296" s="124"/>
      <c r="D296" s="124"/>
      <c r="E296" s="124"/>
      <c r="F296" s="124"/>
      <c r="G296" s="124"/>
      <c r="H296" s="124"/>
      <c r="I296" s="124"/>
      <c r="J296" s="124"/>
    </row>
    <row r="297" spans="1:10" ht="19.5" thickBot="1" x14ac:dyDescent="0.3">
      <c r="A297" s="84" t="s">
        <v>160</v>
      </c>
    </row>
    <row r="298" spans="1:10" ht="15.75" thickTop="1" x14ac:dyDescent="0.25">
      <c r="A298" s="160"/>
      <c r="B298" s="161" t="s">
        <v>45</v>
      </c>
      <c r="C298" s="162">
        <v>2008</v>
      </c>
      <c r="D298" s="162">
        <v>2009</v>
      </c>
      <c r="E298" s="162">
        <v>2010</v>
      </c>
      <c r="F298" s="162">
        <v>2011</v>
      </c>
      <c r="G298" s="162">
        <v>2012</v>
      </c>
      <c r="H298" s="162">
        <v>2013</v>
      </c>
      <c r="I298" s="162">
        <v>2014</v>
      </c>
      <c r="J298" s="162">
        <v>2015</v>
      </c>
    </row>
    <row r="299" spans="1:10" x14ac:dyDescent="0.25">
      <c r="A299" s="86" t="s">
        <v>60</v>
      </c>
      <c r="B299" s="81" t="s">
        <v>52</v>
      </c>
      <c r="C299" s="98"/>
      <c r="D299" s="105"/>
      <c r="E299" s="105"/>
      <c r="F299" s="105"/>
      <c r="G299" s="105"/>
      <c r="H299" s="105"/>
      <c r="I299" s="105"/>
      <c r="J299" s="105"/>
    </row>
    <row r="300" spans="1:10" ht="17.25" x14ac:dyDescent="0.25">
      <c r="A300" s="86" t="s">
        <v>61</v>
      </c>
      <c r="B300" s="121"/>
      <c r="C300" s="99">
        <v>0.26</v>
      </c>
      <c r="D300" s="99">
        <v>0.11</v>
      </c>
      <c r="E300" s="99">
        <v>0.06</v>
      </c>
      <c r="F300" s="89">
        <v>0</v>
      </c>
      <c r="G300" s="89">
        <v>0</v>
      </c>
      <c r="H300" s="89">
        <v>0</v>
      </c>
      <c r="I300" s="89">
        <v>0</v>
      </c>
      <c r="J300" s="89">
        <v>0</v>
      </c>
    </row>
    <row r="301" spans="1:10" x14ac:dyDescent="0.25">
      <c r="A301" s="86" t="s">
        <v>64</v>
      </c>
      <c r="B301" s="81" t="s">
        <v>52</v>
      </c>
      <c r="C301" s="83"/>
      <c r="D301" s="83"/>
      <c r="E301" s="83"/>
      <c r="F301" s="83"/>
      <c r="G301" s="83"/>
      <c r="H301" s="83"/>
      <c r="I301" s="83"/>
      <c r="J301" s="83"/>
    </row>
    <row r="302" spans="1:10" x14ac:dyDescent="0.25">
      <c r="A302" s="86" t="s">
        <v>102</v>
      </c>
      <c r="B302" s="80"/>
      <c r="C302" s="99">
        <f>SUM(C303:C304)</f>
        <v>0.35</v>
      </c>
      <c r="D302" s="99">
        <f t="shared" ref="D302:J302" si="203">SUM(D303:D304)</f>
        <v>0.38</v>
      </c>
      <c r="E302" s="99">
        <f t="shared" si="203"/>
        <v>0.37</v>
      </c>
      <c r="F302" s="99">
        <f t="shared" si="203"/>
        <v>0.34</v>
      </c>
      <c r="G302" s="99">
        <f t="shared" si="203"/>
        <v>0.35</v>
      </c>
      <c r="H302" s="99">
        <f t="shared" si="203"/>
        <v>0.60000000000000009</v>
      </c>
      <c r="I302" s="99">
        <f t="shared" si="203"/>
        <v>0.62</v>
      </c>
      <c r="J302" s="99">
        <f t="shared" si="203"/>
        <v>0.78</v>
      </c>
    </row>
    <row r="303" spans="1:10" x14ac:dyDescent="0.25">
      <c r="A303" s="79" t="s">
        <v>106</v>
      </c>
      <c r="B303" s="80"/>
      <c r="C303" s="122">
        <v>0.35</v>
      </c>
      <c r="D303" s="122">
        <v>0.36</v>
      </c>
      <c r="E303" s="122">
        <v>0.35</v>
      </c>
      <c r="F303" s="122">
        <v>0.34</v>
      </c>
      <c r="G303" s="122">
        <v>0.35</v>
      </c>
      <c r="H303" s="122">
        <v>0.53</v>
      </c>
      <c r="I303" s="122">
        <v>0.53</v>
      </c>
      <c r="J303" s="122">
        <v>0.71</v>
      </c>
    </row>
    <row r="304" spans="1:10" x14ac:dyDescent="0.25">
      <c r="A304" s="79" t="s">
        <v>107</v>
      </c>
      <c r="B304" s="80"/>
      <c r="C304" s="88">
        <v>0</v>
      </c>
      <c r="D304" s="122">
        <v>0.02</v>
      </c>
      <c r="E304" s="122">
        <v>0.02</v>
      </c>
      <c r="F304" s="88">
        <v>0</v>
      </c>
      <c r="G304" s="88">
        <v>0</v>
      </c>
      <c r="H304" s="122">
        <v>7.0000000000000007E-2</v>
      </c>
      <c r="I304" s="122">
        <v>0.09</v>
      </c>
      <c r="J304" s="122">
        <v>7.0000000000000007E-2</v>
      </c>
    </row>
    <row r="305" spans="1:10" ht="17.25" x14ac:dyDescent="0.25">
      <c r="A305" s="86" t="s">
        <v>105</v>
      </c>
      <c r="B305" s="81" t="s">
        <v>56</v>
      </c>
      <c r="C305" s="83">
        <v>6</v>
      </c>
      <c r="D305" s="83">
        <v>6</v>
      </c>
      <c r="E305" s="83" t="s">
        <v>63</v>
      </c>
      <c r="F305" s="83" t="s">
        <v>63</v>
      </c>
      <c r="G305" s="83" t="s">
        <v>63</v>
      </c>
      <c r="H305" s="83" t="s">
        <v>63</v>
      </c>
      <c r="I305" s="83">
        <v>4</v>
      </c>
      <c r="J305" s="83">
        <v>4</v>
      </c>
    </row>
    <row r="306" spans="1:10" x14ac:dyDescent="0.25">
      <c r="A306" s="79" t="s">
        <v>71</v>
      </c>
      <c r="B306" s="80"/>
      <c r="C306" s="77">
        <v>2</v>
      </c>
      <c r="D306" s="77">
        <v>1</v>
      </c>
      <c r="E306" s="97" t="s">
        <v>63</v>
      </c>
      <c r="F306" s="97" t="s">
        <v>63</v>
      </c>
      <c r="G306" s="97" t="s">
        <v>63</v>
      </c>
      <c r="H306" s="97" t="s">
        <v>63</v>
      </c>
      <c r="I306" s="97" t="s">
        <v>63</v>
      </c>
      <c r="J306" s="97" t="s">
        <v>63</v>
      </c>
    </row>
    <row r="307" spans="1:10" x14ac:dyDescent="0.25">
      <c r="A307" s="79" t="s">
        <v>72</v>
      </c>
      <c r="B307" s="107"/>
      <c r="C307" s="77">
        <v>3</v>
      </c>
      <c r="D307" s="77">
        <v>5</v>
      </c>
      <c r="E307" s="97" t="s">
        <v>63</v>
      </c>
      <c r="F307" s="97" t="s">
        <v>63</v>
      </c>
      <c r="G307" s="97" t="s">
        <v>63</v>
      </c>
      <c r="H307" s="97" t="s">
        <v>63</v>
      </c>
      <c r="I307" s="97" t="s">
        <v>63</v>
      </c>
      <c r="J307" s="97" t="s">
        <v>63</v>
      </c>
    </row>
    <row r="308" spans="1:10" x14ac:dyDescent="0.25">
      <c r="A308" s="79" t="s">
        <v>73</v>
      </c>
      <c r="B308" s="80"/>
      <c r="C308" s="77">
        <v>1</v>
      </c>
      <c r="D308" s="97" t="s">
        <v>63</v>
      </c>
      <c r="E308" s="97" t="s">
        <v>63</v>
      </c>
      <c r="F308" s="97" t="s">
        <v>63</v>
      </c>
      <c r="G308" s="97" t="s">
        <v>63</v>
      </c>
      <c r="H308" s="97" t="s">
        <v>63</v>
      </c>
      <c r="I308" s="97" t="s">
        <v>63</v>
      </c>
      <c r="J308" s="97" t="s">
        <v>63</v>
      </c>
    </row>
    <row r="309" spans="1:10" ht="15.75" thickBot="1" x14ac:dyDescent="0.3">
      <c r="A309" s="90" t="s">
        <v>74</v>
      </c>
      <c r="B309" s="91"/>
      <c r="C309" s="123" t="s">
        <v>63</v>
      </c>
      <c r="D309" s="123" t="s">
        <v>63</v>
      </c>
      <c r="E309" s="123" t="s">
        <v>63</v>
      </c>
      <c r="F309" s="123" t="s">
        <v>63</v>
      </c>
      <c r="G309" s="123" t="s">
        <v>63</v>
      </c>
      <c r="H309" s="123" t="s">
        <v>63</v>
      </c>
      <c r="I309" s="106">
        <v>4</v>
      </c>
      <c r="J309" s="106">
        <v>4</v>
      </c>
    </row>
    <row r="310" spans="1:10" ht="40.5" customHeight="1" thickTop="1" x14ac:dyDescent="0.25">
      <c r="A310" s="185" t="s">
        <v>206</v>
      </c>
      <c r="B310" s="185"/>
      <c r="C310" s="185"/>
      <c r="D310" s="185"/>
      <c r="E310" s="185"/>
      <c r="F310" s="185"/>
      <c r="G310" s="185"/>
      <c r="H310" s="185"/>
      <c r="I310" s="185"/>
      <c r="J310" s="185"/>
    </row>
    <row r="311" spans="1:10" ht="17.25" customHeight="1" x14ac:dyDescent="0.25">
      <c r="A311" s="104"/>
      <c r="B311" s="104"/>
      <c r="C311" s="104"/>
      <c r="D311" s="104"/>
      <c r="E311" s="104"/>
      <c r="F311" s="104"/>
      <c r="G311" s="104"/>
      <c r="H311" s="104"/>
      <c r="I311" s="104"/>
      <c r="J311" s="104"/>
    </row>
    <row r="312" spans="1:10" ht="19.5" thickBot="1" x14ac:dyDescent="0.3">
      <c r="A312" s="84" t="s">
        <v>161</v>
      </c>
    </row>
    <row r="313" spans="1:10" ht="15.75" thickTop="1" x14ac:dyDescent="0.25">
      <c r="A313" s="163"/>
      <c r="B313" s="164" t="s">
        <v>45</v>
      </c>
      <c r="C313" s="162">
        <v>2008</v>
      </c>
      <c r="D313" s="162">
        <v>2009</v>
      </c>
      <c r="E313" s="162">
        <v>2010</v>
      </c>
      <c r="F313" s="162">
        <v>2011</v>
      </c>
      <c r="G313" s="162">
        <v>2012</v>
      </c>
      <c r="H313" s="162">
        <v>2013</v>
      </c>
      <c r="I313" s="162">
        <v>2014</v>
      </c>
      <c r="J313" s="162">
        <v>2015</v>
      </c>
    </row>
    <row r="314" spans="1:10" x14ac:dyDescent="0.25">
      <c r="A314" s="86" t="s">
        <v>46</v>
      </c>
      <c r="B314" s="80"/>
      <c r="C314" s="87"/>
      <c r="D314" s="87"/>
      <c r="E314" s="87"/>
      <c r="F314" s="87"/>
      <c r="G314" s="87"/>
      <c r="H314" s="87"/>
      <c r="I314" s="87"/>
      <c r="J314" s="87"/>
    </row>
    <row r="315" spans="1:10" x14ac:dyDescent="0.25">
      <c r="A315" s="86" t="s">
        <v>47</v>
      </c>
      <c r="B315" s="81" t="s">
        <v>48</v>
      </c>
      <c r="C315" s="82">
        <f>C316+C317+C318</f>
        <v>7755.6139431499996</v>
      </c>
      <c r="D315" s="82">
        <f>D316+D317+D318</f>
        <v>2179.7863060300001</v>
      </c>
      <c r="E315" s="82">
        <f t="shared" ref="E315:J315" si="204">E316+E317+E318</f>
        <v>2929.1693821499998</v>
      </c>
      <c r="F315" s="82">
        <f t="shared" si="204"/>
        <v>2899.8110861599998</v>
      </c>
      <c r="G315" s="82">
        <f t="shared" si="204"/>
        <v>3903.41098139</v>
      </c>
      <c r="H315" s="82">
        <f t="shared" si="204"/>
        <v>3414.18669628</v>
      </c>
      <c r="I315" s="82">
        <f t="shared" si="204"/>
        <v>5127.1560982000001</v>
      </c>
      <c r="J315" s="82">
        <f t="shared" si="204"/>
        <v>1429.80918015</v>
      </c>
    </row>
    <row r="316" spans="1:10" x14ac:dyDescent="0.25">
      <c r="A316" s="79" t="s">
        <v>49</v>
      </c>
      <c r="B316" s="80"/>
      <c r="C316" s="76">
        <v>3708.3459640999995</v>
      </c>
      <c r="D316" s="76">
        <v>1229.7863060300001</v>
      </c>
      <c r="E316" s="76">
        <v>2582.1653821499999</v>
      </c>
      <c r="F316" s="76">
        <v>2899.8110861599998</v>
      </c>
      <c r="G316" s="76">
        <v>3164.51125267</v>
      </c>
      <c r="H316" s="76">
        <v>3104.41469628</v>
      </c>
      <c r="I316" s="76">
        <v>2457.5250981999998</v>
      </c>
      <c r="J316" s="76">
        <v>1244.80918015</v>
      </c>
    </row>
    <row r="317" spans="1:10" x14ac:dyDescent="0.25">
      <c r="A317" s="79" t="s">
        <v>80</v>
      </c>
      <c r="B317" s="81"/>
      <c r="C317" s="88">
        <v>6.9999790500000003</v>
      </c>
      <c r="D317" s="78">
        <v>0</v>
      </c>
      <c r="E317" s="78">
        <v>0</v>
      </c>
      <c r="F317" s="78">
        <v>0</v>
      </c>
      <c r="G317" s="88">
        <v>1.99972872</v>
      </c>
      <c r="H317" s="78">
        <v>0</v>
      </c>
      <c r="I317" s="78">
        <v>0</v>
      </c>
      <c r="J317" s="78">
        <v>0</v>
      </c>
    </row>
    <row r="318" spans="1:10" x14ac:dyDescent="0.25">
      <c r="A318" s="79" t="s">
        <v>53</v>
      </c>
      <c r="B318" s="80"/>
      <c r="C318" s="76">
        <v>4040.268</v>
      </c>
      <c r="D318" s="77">
        <v>950</v>
      </c>
      <c r="E318" s="78">
        <v>347.00400000000002</v>
      </c>
      <c r="F318" s="77">
        <v>0</v>
      </c>
      <c r="G318" s="78">
        <v>736.9</v>
      </c>
      <c r="H318" s="78">
        <v>309.77200000000005</v>
      </c>
      <c r="I318" s="76">
        <v>2669.6310000000003</v>
      </c>
      <c r="J318" s="77">
        <v>185</v>
      </c>
    </row>
    <row r="319" spans="1:10" x14ac:dyDescent="0.25">
      <c r="A319" s="86" t="s">
        <v>51</v>
      </c>
      <c r="B319" s="81" t="s">
        <v>52</v>
      </c>
      <c r="C319" s="89">
        <f>C320+C321+C322</f>
        <v>37.05077769062612</v>
      </c>
      <c r="D319" s="89">
        <f t="shared" ref="D319:J319" si="205">D320+D321+D322</f>
        <v>12.028752086306774</v>
      </c>
      <c r="E319" s="89">
        <f t="shared" si="205"/>
        <v>24.189835697954624</v>
      </c>
      <c r="F319" s="89">
        <f t="shared" si="205"/>
        <v>30.308481978643506</v>
      </c>
      <c r="G319" s="89">
        <f t="shared" si="205"/>
        <v>35.257696485504113</v>
      </c>
      <c r="H319" s="89">
        <f t="shared" si="205"/>
        <v>26.909887971777746</v>
      </c>
      <c r="I319" s="89">
        <f t="shared" si="205"/>
        <v>26.431217203876102</v>
      </c>
      <c r="J319" s="96">
        <f t="shared" si="205"/>
        <v>9.3600322633124051</v>
      </c>
    </row>
    <row r="320" spans="1:10" x14ac:dyDescent="0.25">
      <c r="A320" s="79" t="s">
        <v>49</v>
      </c>
      <c r="B320" s="80"/>
      <c r="C320" s="78">
        <v>29.023507131163676</v>
      </c>
      <c r="D320" s="78">
        <v>10.511843568255724</v>
      </c>
      <c r="E320" s="78">
        <v>23.655209985954624</v>
      </c>
      <c r="F320" s="78">
        <v>30.308481978643506</v>
      </c>
      <c r="G320" s="78">
        <v>33.443948743953754</v>
      </c>
      <c r="H320" s="78">
        <v>26.369369126429834</v>
      </c>
      <c r="I320" s="78">
        <v>19.982756793902716</v>
      </c>
      <c r="J320" s="88">
        <v>9.109746964336944</v>
      </c>
    </row>
    <row r="321" spans="1:10" x14ac:dyDescent="0.25">
      <c r="A321" s="79" t="s">
        <v>80</v>
      </c>
      <c r="B321" s="81"/>
      <c r="C321" s="122">
        <v>1.6778382462439893E-2</v>
      </c>
      <c r="D321" s="77">
        <v>0</v>
      </c>
      <c r="E321" s="77">
        <v>0</v>
      </c>
      <c r="F321" s="77">
        <v>0</v>
      </c>
      <c r="G321" s="122">
        <v>6.6191020631999999E-3</v>
      </c>
      <c r="H321" s="77">
        <v>0</v>
      </c>
      <c r="I321" s="77">
        <v>0</v>
      </c>
      <c r="J321" s="77">
        <v>0</v>
      </c>
    </row>
    <row r="322" spans="1:10" x14ac:dyDescent="0.25">
      <c r="A322" s="79" t="s">
        <v>53</v>
      </c>
      <c r="B322" s="80"/>
      <c r="C322" s="88">
        <v>8.0104921769999997</v>
      </c>
      <c r="D322" s="88">
        <v>1.5169085180510493</v>
      </c>
      <c r="E322" s="122">
        <v>0.53462571200000009</v>
      </c>
      <c r="F322" s="78">
        <v>0</v>
      </c>
      <c r="G322" s="88">
        <v>1.8071286394871588</v>
      </c>
      <c r="H322" s="122">
        <v>0.54051884534791084</v>
      </c>
      <c r="I322" s="88">
        <v>6.4484604099733875</v>
      </c>
      <c r="J322" s="122">
        <v>0.25028529897546065</v>
      </c>
    </row>
    <row r="323" spans="1:10" ht="17.25" x14ac:dyDescent="0.25">
      <c r="A323" s="86" t="s">
        <v>54</v>
      </c>
      <c r="B323" s="80"/>
      <c r="C323" s="77"/>
      <c r="D323" s="77"/>
      <c r="E323" s="77"/>
      <c r="F323" s="77"/>
      <c r="G323" s="77"/>
      <c r="H323" s="77"/>
      <c r="I323" s="77"/>
      <c r="J323" s="77"/>
    </row>
    <row r="324" spans="1:10" x14ac:dyDescent="0.25">
      <c r="A324" s="86" t="s">
        <v>55</v>
      </c>
      <c r="B324" s="81" t="s">
        <v>56</v>
      </c>
      <c r="C324" s="83">
        <v>104</v>
      </c>
      <c r="D324" s="83">
        <v>96</v>
      </c>
      <c r="E324" s="83">
        <v>59</v>
      </c>
      <c r="F324" s="83">
        <v>79</v>
      </c>
      <c r="G324" s="83">
        <v>50</v>
      </c>
      <c r="H324" s="83">
        <v>54</v>
      </c>
      <c r="I324" s="83">
        <v>41</v>
      </c>
      <c r="J324" s="83">
        <v>31</v>
      </c>
    </row>
    <row r="325" spans="1:10" x14ac:dyDescent="0.25">
      <c r="A325" s="79" t="s">
        <v>49</v>
      </c>
      <c r="B325" s="81"/>
      <c r="C325" s="77">
        <v>104</v>
      </c>
      <c r="D325" s="77">
        <v>96</v>
      </c>
      <c r="E325" s="77">
        <v>59</v>
      </c>
      <c r="F325" s="77">
        <v>79</v>
      </c>
      <c r="G325" s="77">
        <v>50</v>
      </c>
      <c r="H325" s="77">
        <v>54</v>
      </c>
      <c r="I325" s="77">
        <v>41</v>
      </c>
      <c r="J325" s="77">
        <v>31</v>
      </c>
    </row>
    <row r="326" spans="1:10" x14ac:dyDescent="0.25">
      <c r="A326" s="86" t="s">
        <v>47</v>
      </c>
      <c r="B326" s="81" t="s">
        <v>48</v>
      </c>
      <c r="C326" s="82">
        <f>C327</f>
        <v>1938</v>
      </c>
      <c r="D326" s="82">
        <f t="shared" ref="D326:J326" si="206">D327</f>
        <v>611</v>
      </c>
      <c r="E326" s="82">
        <f t="shared" si="206"/>
        <v>1893</v>
      </c>
      <c r="F326" s="82">
        <f t="shared" si="206"/>
        <v>1966</v>
      </c>
      <c r="G326" s="82">
        <f t="shared" si="206"/>
        <v>2124</v>
      </c>
      <c r="H326" s="82">
        <f t="shared" si="206"/>
        <v>2083</v>
      </c>
      <c r="I326" s="82">
        <f t="shared" si="206"/>
        <v>1792</v>
      </c>
      <c r="J326" s="82">
        <f t="shared" si="206"/>
        <v>910</v>
      </c>
    </row>
    <row r="327" spans="1:10" x14ac:dyDescent="0.25">
      <c r="A327" s="79" t="s">
        <v>49</v>
      </c>
      <c r="B327" s="107"/>
      <c r="C327" s="76">
        <v>1938</v>
      </c>
      <c r="D327" s="77">
        <v>611</v>
      </c>
      <c r="E327" s="76">
        <v>1893</v>
      </c>
      <c r="F327" s="76">
        <v>1966</v>
      </c>
      <c r="G327" s="76">
        <v>2124</v>
      </c>
      <c r="H327" s="76">
        <v>2083</v>
      </c>
      <c r="I327" s="76">
        <v>1792</v>
      </c>
      <c r="J327" s="77">
        <v>910</v>
      </c>
    </row>
    <row r="328" spans="1:10" x14ac:dyDescent="0.25">
      <c r="A328" s="86" t="s">
        <v>58</v>
      </c>
      <c r="B328" s="81" t="s">
        <v>52</v>
      </c>
      <c r="C328" s="83">
        <v>15</v>
      </c>
      <c r="D328" s="96">
        <v>5</v>
      </c>
      <c r="E328" s="83">
        <v>14</v>
      </c>
      <c r="F328" s="83">
        <v>19</v>
      </c>
      <c r="G328" s="83">
        <v>22</v>
      </c>
      <c r="H328" s="83">
        <v>18</v>
      </c>
      <c r="I328" s="83">
        <v>14</v>
      </c>
      <c r="J328" s="96">
        <v>6.8</v>
      </c>
    </row>
    <row r="329" spans="1:10" ht="15.75" thickBot="1" x14ac:dyDescent="0.3">
      <c r="A329" s="90" t="s">
        <v>49</v>
      </c>
      <c r="B329" s="111"/>
      <c r="C329" s="106">
        <v>15</v>
      </c>
      <c r="D329" s="92">
        <v>5</v>
      </c>
      <c r="E329" s="106">
        <v>14</v>
      </c>
      <c r="F329" s="106">
        <v>19</v>
      </c>
      <c r="G329" s="106">
        <v>22</v>
      </c>
      <c r="H329" s="106">
        <v>18</v>
      </c>
      <c r="I329" s="106">
        <v>14</v>
      </c>
      <c r="J329" s="92">
        <v>6.8</v>
      </c>
    </row>
    <row r="330" spans="1:10" ht="15.75" thickTop="1" x14ac:dyDescent="0.25">
      <c r="A330" s="183" t="s">
        <v>59</v>
      </c>
      <c r="B330" s="183"/>
      <c r="C330" s="183"/>
      <c r="D330" s="183"/>
      <c r="E330" s="183"/>
      <c r="F330" s="183"/>
      <c r="G330" s="183"/>
      <c r="H330" s="183"/>
      <c r="I330" s="183"/>
      <c r="J330" s="183"/>
    </row>
    <row r="331" spans="1:10" x14ac:dyDescent="0.25">
      <c r="A331" s="95"/>
    </row>
    <row r="332" spans="1:10" s="113" customFormat="1" ht="19.5" thickBot="1" x14ac:dyDescent="0.3">
      <c r="A332" s="84" t="s">
        <v>162</v>
      </c>
    </row>
    <row r="333" spans="1:10" ht="15.75" thickTop="1" x14ac:dyDescent="0.25">
      <c r="A333" s="160"/>
      <c r="B333" s="161" t="s">
        <v>45</v>
      </c>
      <c r="C333" s="162">
        <v>2008</v>
      </c>
      <c r="D333" s="162">
        <v>2009</v>
      </c>
      <c r="E333" s="162">
        <v>2010</v>
      </c>
      <c r="F333" s="162">
        <v>2011</v>
      </c>
      <c r="G333" s="162">
        <v>2012</v>
      </c>
      <c r="H333" s="162">
        <v>2013</v>
      </c>
      <c r="I333" s="162">
        <v>2014</v>
      </c>
      <c r="J333" s="162">
        <v>2015</v>
      </c>
    </row>
    <row r="334" spans="1:10" x14ac:dyDescent="0.25">
      <c r="A334" s="86" t="s">
        <v>60</v>
      </c>
      <c r="B334" s="81" t="s">
        <v>52</v>
      </c>
      <c r="C334" s="87"/>
      <c r="D334" s="87"/>
      <c r="E334" s="87"/>
      <c r="F334" s="87"/>
      <c r="G334" s="87"/>
      <c r="H334" s="87"/>
      <c r="I334" s="87"/>
      <c r="J334" s="87"/>
    </row>
    <row r="335" spans="1:10" ht="17.25" x14ac:dyDescent="0.25">
      <c r="A335" s="86" t="s">
        <v>61</v>
      </c>
      <c r="B335" s="80"/>
      <c r="C335" s="96">
        <v>2.5</v>
      </c>
      <c r="D335" s="96">
        <v>0.8</v>
      </c>
      <c r="E335" s="96">
        <v>2.4</v>
      </c>
      <c r="F335" s="96">
        <v>3.2</v>
      </c>
      <c r="G335" s="96">
        <v>3.6</v>
      </c>
      <c r="H335" s="96">
        <v>3</v>
      </c>
      <c r="I335" s="96">
        <v>2.4</v>
      </c>
      <c r="J335" s="96">
        <v>1.1000000000000001</v>
      </c>
    </row>
    <row r="336" spans="1:10" ht="17.25" x14ac:dyDescent="0.25">
      <c r="A336" s="86" t="s">
        <v>62</v>
      </c>
      <c r="B336" s="80"/>
      <c r="C336" s="96" t="s">
        <v>63</v>
      </c>
      <c r="D336" s="96" t="s">
        <v>63</v>
      </c>
      <c r="E336" s="96" t="s">
        <v>63</v>
      </c>
      <c r="F336" s="96" t="s">
        <v>63</v>
      </c>
      <c r="G336" s="96" t="s">
        <v>63</v>
      </c>
      <c r="H336" s="96">
        <v>2.5</v>
      </c>
      <c r="I336" s="96">
        <v>2</v>
      </c>
      <c r="J336" s="96">
        <v>1</v>
      </c>
    </row>
    <row r="337" spans="1:10" x14ac:dyDescent="0.25">
      <c r="A337" s="86" t="s">
        <v>64</v>
      </c>
      <c r="B337" s="81" t="s">
        <v>52</v>
      </c>
      <c r="C337" s="97"/>
      <c r="D337" s="77"/>
      <c r="E337" s="77"/>
      <c r="F337" s="77"/>
      <c r="G337" s="77"/>
      <c r="H337" s="77"/>
      <c r="I337" s="77"/>
      <c r="J337" s="77"/>
    </row>
    <row r="338" spans="1:10" x14ac:dyDescent="0.25">
      <c r="A338" s="86" t="s">
        <v>102</v>
      </c>
      <c r="B338" s="80"/>
      <c r="C338" s="96">
        <f>SUM(C339:C342)</f>
        <v>2.331</v>
      </c>
      <c r="D338" s="99">
        <f t="shared" ref="D338" si="207">SUM(D339:D342)</f>
        <v>0.97199999999999998</v>
      </c>
      <c r="E338" s="96">
        <f t="shared" ref="E338" si="208">SUM(E339:E342)</f>
        <v>1.5760000000000001</v>
      </c>
      <c r="F338" s="96">
        <f t="shared" ref="F338" si="209">SUM(F339:F342)</f>
        <v>1.8440000000000001</v>
      </c>
      <c r="G338" s="96">
        <f t="shared" ref="G338" si="210">SUM(G339:G342)</f>
        <v>4.665</v>
      </c>
      <c r="H338" s="96">
        <f t="shared" ref="H338" si="211">SUM(H339:H342)</f>
        <v>5.399</v>
      </c>
      <c r="I338" s="96">
        <f t="shared" ref="I338" si="212">SUM(I339:I342)</f>
        <v>5.8369999999999997</v>
      </c>
      <c r="J338" s="96">
        <f t="shared" ref="J338" si="213">SUM(J339:J342)</f>
        <v>8.3550000000000004</v>
      </c>
    </row>
    <row r="339" spans="1:10" x14ac:dyDescent="0.25">
      <c r="A339" s="79" t="s">
        <v>108</v>
      </c>
      <c r="B339" s="80"/>
      <c r="C339" s="122">
        <v>0.35</v>
      </c>
      <c r="D339" s="122">
        <v>0.35</v>
      </c>
      <c r="E339" s="122">
        <v>0.34</v>
      </c>
      <c r="F339" s="122">
        <v>0.34</v>
      </c>
      <c r="G339" s="122">
        <v>0.35</v>
      </c>
      <c r="H339" s="88">
        <v>1.2</v>
      </c>
      <c r="I339" s="88">
        <v>1.2</v>
      </c>
      <c r="J339" s="88">
        <v>0.74</v>
      </c>
    </row>
    <row r="340" spans="1:10" x14ac:dyDescent="0.25">
      <c r="A340" s="79" t="s">
        <v>109</v>
      </c>
      <c r="B340" s="107"/>
      <c r="C340" s="77">
        <v>1E-3</v>
      </c>
      <c r="D340" s="77">
        <v>1E-3</v>
      </c>
      <c r="E340" s="77">
        <v>4.0000000000000001E-3</v>
      </c>
      <c r="F340" s="77">
        <v>4.0000000000000001E-3</v>
      </c>
      <c r="G340" s="170">
        <v>1.4999999999999999E-2</v>
      </c>
      <c r="H340" s="122">
        <v>9.9000000000000005E-2</v>
      </c>
      <c r="I340" s="170">
        <v>3.6999999999999998E-2</v>
      </c>
      <c r="J340" s="170">
        <v>5.5E-2</v>
      </c>
    </row>
    <row r="341" spans="1:10" x14ac:dyDescent="0.25">
      <c r="A341" s="79" t="s">
        <v>110</v>
      </c>
      <c r="B341" s="80"/>
      <c r="C341" s="122">
        <v>0.48</v>
      </c>
      <c r="D341" s="170">
        <v>9.0999999999999998E-2</v>
      </c>
      <c r="E341" s="122">
        <v>3.2000000000000001E-2</v>
      </c>
      <c r="F341" s="77">
        <v>0</v>
      </c>
      <c r="G341" s="77">
        <v>2.6</v>
      </c>
      <c r="H341" s="77">
        <v>2.8</v>
      </c>
      <c r="I341" s="77">
        <v>3.6</v>
      </c>
      <c r="J341" s="77">
        <v>7.1</v>
      </c>
    </row>
    <row r="342" spans="1:10" x14ac:dyDescent="0.25">
      <c r="A342" s="79" t="s">
        <v>111</v>
      </c>
      <c r="B342" s="80"/>
      <c r="C342" s="77">
        <v>1.5</v>
      </c>
      <c r="D342" s="122">
        <v>0.53</v>
      </c>
      <c r="E342" s="77">
        <v>1.2</v>
      </c>
      <c r="F342" s="77">
        <v>1.5</v>
      </c>
      <c r="G342" s="77">
        <v>1.7</v>
      </c>
      <c r="H342" s="77">
        <v>1.3</v>
      </c>
      <c r="I342" s="88">
        <v>1</v>
      </c>
      <c r="J342" s="88">
        <v>0.46</v>
      </c>
    </row>
    <row r="343" spans="1:10" ht="17.25" x14ac:dyDescent="0.25">
      <c r="A343" s="86" t="s">
        <v>69</v>
      </c>
      <c r="B343" s="80"/>
      <c r="C343" s="83" t="s">
        <v>63</v>
      </c>
      <c r="D343" s="83" t="s">
        <v>63</v>
      </c>
      <c r="E343" s="83" t="s">
        <v>63</v>
      </c>
      <c r="F343" s="83" t="s">
        <v>63</v>
      </c>
      <c r="G343" s="83" t="s">
        <v>63</v>
      </c>
      <c r="H343" s="122">
        <v>0.4</v>
      </c>
      <c r="I343" s="122">
        <v>0.4</v>
      </c>
      <c r="J343" s="122">
        <v>0.2</v>
      </c>
    </row>
    <row r="344" spans="1:10" ht="17.25" x14ac:dyDescent="0.25">
      <c r="A344" s="86" t="s">
        <v>200</v>
      </c>
      <c r="B344" s="81" t="s">
        <v>48</v>
      </c>
      <c r="C344" s="83">
        <v>124</v>
      </c>
      <c r="D344" s="83">
        <v>261</v>
      </c>
      <c r="E344" s="83">
        <v>628</v>
      </c>
      <c r="F344" s="82">
        <v>2226</v>
      </c>
      <c r="G344" s="82">
        <v>2170</v>
      </c>
      <c r="H344" s="82">
        <v>2083</v>
      </c>
      <c r="I344" s="82">
        <v>1792</v>
      </c>
      <c r="J344" s="83">
        <v>910</v>
      </c>
    </row>
    <row r="345" spans="1:10" ht="17.25" x14ac:dyDescent="0.25">
      <c r="A345" s="86" t="s">
        <v>70</v>
      </c>
      <c r="B345" s="81" t="s">
        <v>56</v>
      </c>
      <c r="C345" s="83">
        <f>SUM(C346:C349)</f>
        <v>45</v>
      </c>
      <c r="D345" s="83">
        <f t="shared" ref="D345" si="214">SUM(D346:D349)</f>
        <v>49</v>
      </c>
      <c r="E345" s="83">
        <f t="shared" ref="E345" si="215">SUM(E346:E349)</f>
        <v>42</v>
      </c>
      <c r="F345" s="83">
        <f t="shared" ref="F345" si="216">SUM(F346:F349)</f>
        <v>118</v>
      </c>
      <c r="G345" s="83">
        <f t="shared" ref="G345" si="217">SUM(G346:G349)</f>
        <v>104</v>
      </c>
      <c r="H345" s="83">
        <f t="shared" ref="H345" si="218">SUM(H346:H349)</f>
        <v>44</v>
      </c>
      <c r="I345" s="83">
        <f t="shared" ref="I345" si="219">SUM(I346:I349)</f>
        <v>46</v>
      </c>
      <c r="J345" s="83">
        <f t="shared" ref="J345" si="220">SUM(J346:J349)</f>
        <v>46</v>
      </c>
    </row>
    <row r="346" spans="1:10" x14ac:dyDescent="0.25">
      <c r="A346" s="79" t="s">
        <v>71</v>
      </c>
      <c r="B346" s="80"/>
      <c r="C346" s="77">
        <v>7</v>
      </c>
      <c r="D346" s="77">
        <v>8</v>
      </c>
      <c r="E346" s="77">
        <v>7</v>
      </c>
      <c r="F346" s="77">
        <v>84</v>
      </c>
      <c r="G346" s="77">
        <v>70</v>
      </c>
      <c r="H346" s="77">
        <v>36</v>
      </c>
      <c r="I346" s="77">
        <v>36</v>
      </c>
      <c r="J346" s="77">
        <v>36</v>
      </c>
    </row>
    <row r="347" spans="1:10" x14ac:dyDescent="0.25">
      <c r="A347" s="79" t="s">
        <v>72</v>
      </c>
      <c r="B347" s="80"/>
      <c r="C347" s="97" t="s">
        <v>63</v>
      </c>
      <c r="D347" s="77">
        <v>3</v>
      </c>
      <c r="E347" s="77">
        <v>0</v>
      </c>
      <c r="F347" s="77">
        <v>0</v>
      </c>
      <c r="G347" s="77">
        <v>0</v>
      </c>
      <c r="H347" s="77">
        <v>0</v>
      </c>
      <c r="I347" s="77">
        <v>0</v>
      </c>
      <c r="J347" s="77">
        <v>0</v>
      </c>
    </row>
    <row r="348" spans="1:10" x14ac:dyDescent="0.25">
      <c r="A348" s="79" t="s">
        <v>73</v>
      </c>
      <c r="B348" s="80"/>
      <c r="C348" s="77">
        <v>4</v>
      </c>
      <c r="D348" s="77">
        <v>4</v>
      </c>
      <c r="E348" s="77">
        <v>1</v>
      </c>
      <c r="F348" s="97" t="s">
        <v>63</v>
      </c>
      <c r="G348" s="97" t="s">
        <v>63</v>
      </c>
      <c r="H348" s="97" t="s">
        <v>63</v>
      </c>
      <c r="I348" s="77">
        <v>2</v>
      </c>
      <c r="J348" s="77">
        <v>2</v>
      </c>
    </row>
    <row r="349" spans="1:10" x14ac:dyDescent="0.25">
      <c r="A349" s="79" t="s">
        <v>74</v>
      </c>
      <c r="B349" s="80"/>
      <c r="C349" s="77">
        <v>34</v>
      </c>
      <c r="D349" s="77">
        <v>34</v>
      </c>
      <c r="E349" s="77">
        <v>34</v>
      </c>
      <c r="F349" s="77">
        <v>34</v>
      </c>
      <c r="G349" s="77">
        <v>34</v>
      </c>
      <c r="H349" s="77">
        <v>8</v>
      </c>
      <c r="I349" s="77">
        <v>8</v>
      </c>
      <c r="J349" s="77">
        <v>8</v>
      </c>
    </row>
    <row r="350" spans="1:10" x14ac:dyDescent="0.25">
      <c r="A350" s="86" t="s">
        <v>18</v>
      </c>
      <c r="B350" s="81" t="s">
        <v>52</v>
      </c>
      <c r="C350" s="97"/>
      <c r="D350" s="97"/>
      <c r="E350" s="97"/>
      <c r="F350" s="97"/>
      <c r="G350" s="97"/>
      <c r="H350" s="97"/>
      <c r="I350" s="97"/>
      <c r="J350" s="97"/>
    </row>
    <row r="351" spans="1:10" ht="17.25" x14ac:dyDescent="0.25">
      <c r="A351" s="86" t="s">
        <v>96</v>
      </c>
      <c r="B351" s="80"/>
      <c r="C351" s="83">
        <v>26</v>
      </c>
      <c r="D351" s="83">
        <v>17</v>
      </c>
      <c r="E351" s="83">
        <v>16</v>
      </c>
      <c r="F351" s="83">
        <v>18</v>
      </c>
      <c r="G351" s="83">
        <v>23</v>
      </c>
      <c r="H351" s="83">
        <v>16</v>
      </c>
      <c r="I351" s="83">
        <v>14</v>
      </c>
      <c r="J351" s="96">
        <v>8</v>
      </c>
    </row>
    <row r="352" spans="1:10" ht="17.25" x14ac:dyDescent="0.25">
      <c r="A352" s="86" t="s">
        <v>112</v>
      </c>
      <c r="B352" s="80"/>
      <c r="C352" s="83">
        <v>0</v>
      </c>
      <c r="D352" s="83">
        <v>0</v>
      </c>
      <c r="E352" s="83">
        <v>0</v>
      </c>
      <c r="F352" s="83">
        <v>0</v>
      </c>
      <c r="G352" s="83">
        <v>0</v>
      </c>
      <c r="H352" s="83">
        <v>0</v>
      </c>
      <c r="I352" s="83">
        <v>0</v>
      </c>
      <c r="J352" s="99">
        <v>1.7000000000000001E-2</v>
      </c>
    </row>
    <row r="353" spans="1:10" ht="17.25" x14ac:dyDescent="0.25">
      <c r="A353" s="86" t="s">
        <v>77</v>
      </c>
      <c r="B353" s="81" t="s">
        <v>52</v>
      </c>
      <c r="C353" s="83" t="s">
        <v>63</v>
      </c>
      <c r="D353" s="83" t="s">
        <v>63</v>
      </c>
      <c r="E353" s="83" t="s">
        <v>63</v>
      </c>
      <c r="F353" s="83" t="s">
        <v>63</v>
      </c>
      <c r="G353" s="83" t="s">
        <v>63</v>
      </c>
      <c r="H353" s="83">
        <v>4.2</v>
      </c>
      <c r="I353" s="83">
        <v>3.6</v>
      </c>
      <c r="J353" s="83">
        <v>1.8</v>
      </c>
    </row>
    <row r="354" spans="1:10" ht="17.25" x14ac:dyDescent="0.25">
      <c r="A354" s="86" t="s">
        <v>78</v>
      </c>
      <c r="B354" s="81" t="s">
        <v>52</v>
      </c>
      <c r="C354" s="83" t="s">
        <v>63</v>
      </c>
      <c r="D354" s="83" t="s">
        <v>63</v>
      </c>
      <c r="E354" s="83" t="s">
        <v>63</v>
      </c>
      <c r="F354" s="83" t="s">
        <v>63</v>
      </c>
      <c r="G354" s="83" t="s">
        <v>63</v>
      </c>
      <c r="H354" s="83">
        <v>1.4</v>
      </c>
      <c r="I354" s="83">
        <v>1.2</v>
      </c>
      <c r="J354" s="99">
        <v>0.6</v>
      </c>
    </row>
    <row r="355" spans="1:10" ht="18" thickBot="1" x14ac:dyDescent="0.3">
      <c r="A355" s="100" t="s">
        <v>79</v>
      </c>
      <c r="B355" s="101" t="s">
        <v>52</v>
      </c>
      <c r="C355" s="102" t="s">
        <v>63</v>
      </c>
      <c r="D355" s="102" t="s">
        <v>63</v>
      </c>
      <c r="E355" s="102" t="s">
        <v>63</v>
      </c>
      <c r="F355" s="102" t="s">
        <v>63</v>
      </c>
      <c r="G355" s="102" t="s">
        <v>63</v>
      </c>
      <c r="H355" s="102">
        <v>1.5</v>
      </c>
      <c r="I355" s="102">
        <v>1.3</v>
      </c>
      <c r="J355" s="169">
        <v>0.6</v>
      </c>
    </row>
    <row r="356" spans="1:10" ht="86.25" customHeight="1" x14ac:dyDescent="0.25">
      <c r="A356" s="184" t="s">
        <v>213</v>
      </c>
      <c r="B356" s="184"/>
      <c r="C356" s="184"/>
      <c r="D356" s="184"/>
      <c r="E356" s="184"/>
      <c r="F356" s="184"/>
      <c r="G356" s="184"/>
      <c r="H356" s="184"/>
      <c r="I356" s="184"/>
      <c r="J356" s="184"/>
    </row>
    <row r="357" spans="1:10" ht="15.75" customHeight="1" x14ac:dyDescent="0.25">
      <c r="A357" s="104"/>
      <c r="B357" s="104"/>
      <c r="C357" s="104"/>
      <c r="D357" s="104"/>
      <c r="E357" s="104"/>
      <c r="F357" s="104"/>
      <c r="G357" s="104"/>
      <c r="H357" s="104"/>
      <c r="I357" s="104"/>
      <c r="J357" s="104"/>
    </row>
    <row r="358" spans="1:10" ht="19.5" thickBot="1" x14ac:dyDescent="0.3">
      <c r="A358" s="84" t="s">
        <v>163</v>
      </c>
    </row>
    <row r="359" spans="1:10" ht="15.75" thickTop="1" x14ac:dyDescent="0.25">
      <c r="A359" s="163"/>
      <c r="B359" s="164" t="s">
        <v>45</v>
      </c>
      <c r="C359" s="162">
        <v>2008</v>
      </c>
      <c r="D359" s="162">
        <v>2009</v>
      </c>
      <c r="E359" s="162">
        <v>2010</v>
      </c>
      <c r="F359" s="162">
        <v>2011</v>
      </c>
      <c r="G359" s="162">
        <v>2012</v>
      </c>
      <c r="H359" s="162">
        <v>2013</v>
      </c>
      <c r="I359" s="162">
        <v>2014</v>
      </c>
      <c r="J359" s="162">
        <v>2015</v>
      </c>
    </row>
    <row r="360" spans="1:10" x14ac:dyDescent="0.25">
      <c r="A360" s="86" t="s">
        <v>46</v>
      </c>
      <c r="B360" s="80"/>
      <c r="C360" s="87"/>
      <c r="D360" s="87"/>
      <c r="E360" s="87"/>
      <c r="F360" s="87"/>
      <c r="G360" s="87"/>
      <c r="H360" s="87"/>
      <c r="I360" s="87"/>
      <c r="J360" s="87"/>
    </row>
    <row r="361" spans="1:10" x14ac:dyDescent="0.25">
      <c r="A361" s="86" t="s">
        <v>47</v>
      </c>
      <c r="B361" s="81" t="s">
        <v>48</v>
      </c>
      <c r="C361" s="82">
        <f>C362+C363</f>
        <v>496337.83582287002</v>
      </c>
      <c r="D361" s="82">
        <f t="shared" ref="D361:J361" si="221">D362+D363</f>
        <v>484563.47633221996</v>
      </c>
      <c r="E361" s="82">
        <f t="shared" si="221"/>
        <v>729748.93900000001</v>
      </c>
      <c r="F361" s="82">
        <f t="shared" si="221"/>
        <v>622707.80269909999</v>
      </c>
      <c r="G361" s="82">
        <f t="shared" si="221"/>
        <v>584893.85984808009</v>
      </c>
      <c r="H361" s="82">
        <f t="shared" si="221"/>
        <v>587200.5990546901</v>
      </c>
      <c r="I361" s="82">
        <f t="shared" si="221"/>
        <v>338686.50871168001</v>
      </c>
      <c r="J361" s="82">
        <f t="shared" si="221"/>
        <v>187597.10794193999</v>
      </c>
    </row>
    <row r="362" spans="1:10" x14ac:dyDescent="0.25">
      <c r="A362" s="79" t="s">
        <v>49</v>
      </c>
      <c r="B362" s="80"/>
      <c r="C362" s="76">
        <v>3298.2478228700002</v>
      </c>
      <c r="D362" s="76">
        <v>4043.4213322199998</v>
      </c>
      <c r="E362" s="76">
        <v>3097.0319999999997</v>
      </c>
      <c r="F362" s="76">
        <v>2945.1426991000003</v>
      </c>
      <c r="G362" s="76">
        <v>4300.6768480800001</v>
      </c>
      <c r="H362" s="76">
        <v>1323.26405469</v>
      </c>
      <c r="I362" s="76">
        <v>1977.23271168</v>
      </c>
      <c r="J362" s="76">
        <v>1349.8659419400001</v>
      </c>
    </row>
    <row r="363" spans="1:10" x14ac:dyDescent="0.25">
      <c r="A363" s="79" t="s">
        <v>53</v>
      </c>
      <c r="B363" s="80"/>
      <c r="C363" s="76">
        <v>493039.58800000005</v>
      </c>
      <c r="D363" s="76">
        <v>480520.05499999993</v>
      </c>
      <c r="E363" s="76">
        <v>726651.90700000001</v>
      </c>
      <c r="F363" s="76">
        <v>619762.66</v>
      </c>
      <c r="G363" s="76">
        <v>580593.18300000008</v>
      </c>
      <c r="H363" s="76">
        <v>585877.33500000008</v>
      </c>
      <c r="I363" s="76">
        <v>336709.27600000001</v>
      </c>
      <c r="J363" s="76">
        <v>186247.242</v>
      </c>
    </row>
    <row r="364" spans="1:10" x14ac:dyDescent="0.25">
      <c r="A364" s="86" t="s">
        <v>51</v>
      </c>
      <c r="B364" s="81" t="s">
        <v>52</v>
      </c>
      <c r="C364" s="82">
        <f>C365+C366</f>
        <v>899.21159603922354</v>
      </c>
      <c r="D364" s="82">
        <f t="shared" ref="D364" si="222">D365+D366</f>
        <v>629.28918128007513</v>
      </c>
      <c r="E364" s="82">
        <f t="shared" ref="E364" si="223">E365+E366</f>
        <v>1039.5773344803301</v>
      </c>
      <c r="F364" s="82">
        <f t="shared" ref="F364" si="224">F365+F366</f>
        <v>1183.4133611570594</v>
      </c>
      <c r="G364" s="82">
        <f t="shared" ref="G364" si="225">G365+G366</f>
        <v>1316.0474403757198</v>
      </c>
      <c r="H364" s="82">
        <f t="shared" ref="H364" si="226">H365+H366</f>
        <v>1235.7692204967184</v>
      </c>
      <c r="I364" s="82">
        <f t="shared" ref="I364" si="227">I365+I366</f>
        <v>562.26891177415371</v>
      </c>
      <c r="J364" s="82">
        <f t="shared" ref="J364" si="228">J365+J366</f>
        <v>267.94286056120291</v>
      </c>
    </row>
    <row r="365" spans="1:10" x14ac:dyDescent="0.25">
      <c r="A365" s="79" t="s">
        <v>49</v>
      </c>
      <c r="B365" s="80"/>
      <c r="C365" s="78">
        <v>21.450889480223353</v>
      </c>
      <c r="D365" s="78">
        <v>25.647666743406454</v>
      </c>
      <c r="E365" s="78">
        <v>21.125281152330135</v>
      </c>
      <c r="F365" s="78">
        <v>24.793638057370718</v>
      </c>
      <c r="G365" s="78">
        <v>33.670659424274128</v>
      </c>
      <c r="H365" s="88">
        <v>9.2350099093254041</v>
      </c>
      <c r="I365" s="78">
        <v>14.044215318723495</v>
      </c>
      <c r="J365" s="88">
        <v>8.0241311454587994</v>
      </c>
    </row>
    <row r="366" spans="1:10" x14ac:dyDescent="0.25">
      <c r="A366" s="79" t="s">
        <v>53</v>
      </c>
      <c r="B366" s="80"/>
      <c r="C366" s="76">
        <v>877.76070655900014</v>
      </c>
      <c r="D366" s="76">
        <v>603.64151453666864</v>
      </c>
      <c r="E366" s="76">
        <v>1018.4520533279999</v>
      </c>
      <c r="F366" s="76">
        <v>1158.6197230996886</v>
      </c>
      <c r="G366" s="76">
        <v>1282.3767809514457</v>
      </c>
      <c r="H366" s="76">
        <v>1226.5342105873931</v>
      </c>
      <c r="I366" s="76">
        <v>548.22469645543026</v>
      </c>
      <c r="J366" s="76">
        <v>259.91872941574411</v>
      </c>
    </row>
    <row r="367" spans="1:10" ht="17.25" x14ac:dyDescent="0.25">
      <c r="A367" s="86" t="s">
        <v>54</v>
      </c>
      <c r="B367" s="80"/>
      <c r="C367" s="77"/>
      <c r="D367" s="77"/>
      <c r="E367" s="77"/>
      <c r="F367" s="77"/>
      <c r="G367" s="77"/>
      <c r="H367" s="77"/>
      <c r="I367" s="77"/>
      <c r="J367" s="77"/>
    </row>
    <row r="368" spans="1:10" x14ac:dyDescent="0.25">
      <c r="A368" s="86" t="s">
        <v>55</v>
      </c>
      <c r="B368" s="81" t="s">
        <v>56</v>
      </c>
      <c r="C368" s="83">
        <f>C369+C370</f>
        <v>61</v>
      </c>
      <c r="D368" s="83">
        <f t="shared" ref="D368:J368" si="229">D369+D370</f>
        <v>60</v>
      </c>
      <c r="E368" s="83">
        <f t="shared" si="229"/>
        <v>67</v>
      </c>
      <c r="F368" s="83">
        <f t="shared" si="229"/>
        <v>74</v>
      </c>
      <c r="G368" s="83">
        <f t="shared" si="229"/>
        <v>78</v>
      </c>
      <c r="H368" s="83">
        <f t="shared" si="229"/>
        <v>66</v>
      </c>
      <c r="I368" s="83">
        <f t="shared" si="229"/>
        <v>65</v>
      </c>
      <c r="J368" s="83">
        <f t="shared" si="229"/>
        <v>65</v>
      </c>
    </row>
    <row r="369" spans="1:10" x14ac:dyDescent="0.25">
      <c r="A369" s="79" t="s">
        <v>49</v>
      </c>
      <c r="B369" s="81"/>
      <c r="C369" s="77">
        <v>19</v>
      </c>
      <c r="D369" s="77">
        <v>20</v>
      </c>
      <c r="E369" s="77">
        <v>19</v>
      </c>
      <c r="F369" s="77">
        <v>25</v>
      </c>
      <c r="G369" s="77">
        <v>27</v>
      </c>
      <c r="H369" s="77">
        <v>15</v>
      </c>
      <c r="I369" s="77">
        <v>10</v>
      </c>
      <c r="J369" s="77">
        <v>10</v>
      </c>
    </row>
    <row r="370" spans="1:10" x14ac:dyDescent="0.25">
      <c r="A370" s="79" t="s">
        <v>53</v>
      </c>
      <c r="B370" s="80"/>
      <c r="C370" s="77">
        <v>42</v>
      </c>
      <c r="D370" s="77">
        <v>40</v>
      </c>
      <c r="E370" s="77">
        <v>48</v>
      </c>
      <c r="F370" s="77">
        <v>49</v>
      </c>
      <c r="G370" s="77">
        <v>51</v>
      </c>
      <c r="H370" s="77">
        <v>51</v>
      </c>
      <c r="I370" s="77">
        <v>55</v>
      </c>
      <c r="J370" s="77">
        <v>55</v>
      </c>
    </row>
    <row r="371" spans="1:10" x14ac:dyDescent="0.25">
      <c r="A371" s="86" t="s">
        <v>47</v>
      </c>
      <c r="B371" s="81" t="s">
        <v>48</v>
      </c>
      <c r="C371" s="82">
        <f>C372+C373</f>
        <v>213109.88592883002</v>
      </c>
      <c r="D371" s="82">
        <f t="shared" ref="D371" si="230">D372+D373</f>
        <v>206198.06547830001</v>
      </c>
      <c r="E371" s="82">
        <f t="shared" ref="E371" si="231">E372+E373</f>
        <v>208128.9</v>
      </c>
      <c r="F371" s="82">
        <f t="shared" ref="F371" si="232">F372+F373</f>
        <v>199611.61000000002</v>
      </c>
      <c r="G371" s="82">
        <f t="shared" ref="G371" si="233">G372+G373</f>
        <v>237600.22</v>
      </c>
      <c r="H371" s="82">
        <f t="shared" ref="H371" si="234">H372+H373</f>
        <v>221806.2</v>
      </c>
      <c r="I371" s="82">
        <f t="shared" ref="I371" si="235">I372+I373</f>
        <v>215068.52000000002</v>
      </c>
      <c r="J371" s="82">
        <f t="shared" ref="J371" si="236">J372+J373</f>
        <v>200358</v>
      </c>
    </row>
    <row r="372" spans="1:10" x14ac:dyDescent="0.25">
      <c r="A372" s="79" t="s">
        <v>49</v>
      </c>
      <c r="B372" s="107"/>
      <c r="C372" s="76">
        <v>2901.2459288300001</v>
      </c>
      <c r="D372" s="76">
        <v>3747.5954783000002</v>
      </c>
      <c r="E372" s="76">
        <v>3084</v>
      </c>
      <c r="F372" s="76">
        <v>2188</v>
      </c>
      <c r="G372" s="76">
        <v>2615</v>
      </c>
      <c r="H372" s="76">
        <v>1076</v>
      </c>
      <c r="I372" s="76">
        <v>746</v>
      </c>
      <c r="J372" s="76">
        <v>1785</v>
      </c>
    </row>
    <row r="373" spans="1:10" x14ac:dyDescent="0.25">
      <c r="A373" s="79" t="s">
        <v>53</v>
      </c>
      <c r="B373" s="80"/>
      <c r="C373" s="76">
        <v>210208.64000000001</v>
      </c>
      <c r="D373" s="76">
        <v>202450.47</v>
      </c>
      <c r="E373" s="76">
        <v>205044.9</v>
      </c>
      <c r="F373" s="76">
        <v>197423.61000000002</v>
      </c>
      <c r="G373" s="76">
        <v>234985.22</v>
      </c>
      <c r="H373" s="76">
        <v>220730.2</v>
      </c>
      <c r="I373" s="76">
        <v>214322.52000000002</v>
      </c>
      <c r="J373" s="76">
        <v>198573</v>
      </c>
    </row>
    <row r="374" spans="1:10" x14ac:dyDescent="0.25">
      <c r="A374" s="86" t="s">
        <v>58</v>
      </c>
      <c r="B374" s="81" t="s">
        <v>52</v>
      </c>
      <c r="C374" s="89">
        <f>C375+C376</f>
        <v>387.30290991863757</v>
      </c>
      <c r="D374" s="89">
        <f t="shared" ref="D374" si="237">D375+D376</f>
        <v>267.77832495746975</v>
      </c>
      <c r="E374" s="89">
        <f t="shared" ref="E374" si="238">E375+E376</f>
        <v>291.69085558135458</v>
      </c>
      <c r="F374" s="89">
        <f t="shared" ref="F374" si="239">F375+F376</f>
        <v>367.35723426454319</v>
      </c>
      <c r="G374" s="89">
        <f t="shared" ref="G374" si="240">G375+G376</f>
        <v>536.37704456000006</v>
      </c>
      <c r="H374" s="89">
        <f t="shared" ref="H374" si="241">H375+H376</f>
        <v>476.78682698000006</v>
      </c>
      <c r="I374" s="89">
        <f t="shared" ref="I374" si="242">I375+I376</f>
        <v>330.85665168745533</v>
      </c>
      <c r="J374" s="89">
        <f t="shared" ref="J374" si="243">J375+J376</f>
        <v>266.29926339225153</v>
      </c>
    </row>
    <row r="375" spans="1:10" x14ac:dyDescent="0.25">
      <c r="A375" s="79" t="s">
        <v>49</v>
      </c>
      <c r="B375" s="107"/>
      <c r="C375" s="78">
        <v>19.480286018637596</v>
      </c>
      <c r="D375" s="78">
        <v>23.932409047469747</v>
      </c>
      <c r="E375" s="78">
        <v>21.088412781354592</v>
      </c>
      <c r="F375" s="78">
        <v>18.53264211454313</v>
      </c>
      <c r="G375" s="78">
        <v>20.942881</v>
      </c>
      <c r="H375" s="88">
        <v>7.5057056000000006</v>
      </c>
      <c r="I375" s="88">
        <v>5.0093437074553533</v>
      </c>
      <c r="J375" s="78">
        <v>11.092790599999999</v>
      </c>
    </row>
    <row r="376" spans="1:10" ht="15.75" thickBot="1" x14ac:dyDescent="0.3">
      <c r="A376" s="90" t="s">
        <v>53</v>
      </c>
      <c r="B376" s="91"/>
      <c r="C376" s="112">
        <v>367.8226239</v>
      </c>
      <c r="D376" s="112">
        <v>243.84591591</v>
      </c>
      <c r="E376" s="112">
        <v>270.60244280000001</v>
      </c>
      <c r="F376" s="112">
        <v>348.82459215000006</v>
      </c>
      <c r="G376" s="112">
        <v>515.43416356</v>
      </c>
      <c r="H376" s="112">
        <v>469.28112138000006</v>
      </c>
      <c r="I376" s="112">
        <v>325.84730797999998</v>
      </c>
      <c r="J376" s="112">
        <v>255.20647279225153</v>
      </c>
    </row>
    <row r="377" spans="1:10" ht="18" customHeight="1" thickTop="1" x14ac:dyDescent="0.25">
      <c r="A377" s="185" t="s">
        <v>59</v>
      </c>
      <c r="B377" s="185"/>
      <c r="C377" s="185"/>
      <c r="D377" s="185"/>
      <c r="E377" s="185"/>
      <c r="F377" s="185"/>
      <c r="G377" s="185"/>
      <c r="H377" s="185"/>
      <c r="I377" s="185"/>
      <c r="J377" s="185"/>
    </row>
    <row r="378" spans="1:10" x14ac:dyDescent="0.25">
      <c r="A378" s="95"/>
    </row>
    <row r="379" spans="1:10" ht="19.5" thickBot="1" x14ac:dyDescent="0.3">
      <c r="A379" s="84" t="s">
        <v>164</v>
      </c>
    </row>
    <row r="380" spans="1:10" ht="15.75" thickTop="1" x14ac:dyDescent="0.25">
      <c r="A380" s="160"/>
      <c r="B380" s="161" t="s">
        <v>45</v>
      </c>
      <c r="C380" s="162">
        <v>2008</v>
      </c>
      <c r="D380" s="162">
        <v>2009</v>
      </c>
      <c r="E380" s="162">
        <v>2010</v>
      </c>
      <c r="F380" s="162">
        <v>2011</v>
      </c>
      <c r="G380" s="162">
        <v>2012</v>
      </c>
      <c r="H380" s="162">
        <v>2013</v>
      </c>
      <c r="I380" s="162">
        <v>2014</v>
      </c>
      <c r="J380" s="162">
        <v>2015</v>
      </c>
    </row>
    <row r="381" spans="1:10" x14ac:dyDescent="0.25">
      <c r="A381" s="136" t="s">
        <v>60</v>
      </c>
      <c r="B381" s="81" t="s">
        <v>52</v>
      </c>
      <c r="C381" s="87"/>
      <c r="D381" s="87"/>
      <c r="E381" s="87"/>
      <c r="F381" s="87"/>
      <c r="G381" s="87"/>
      <c r="H381" s="87"/>
      <c r="I381" s="87"/>
      <c r="J381" s="87"/>
    </row>
    <row r="382" spans="1:10" ht="17.25" x14ac:dyDescent="0.25">
      <c r="A382" s="86" t="s">
        <v>61</v>
      </c>
      <c r="B382" s="80"/>
      <c r="C382" s="83">
        <v>167</v>
      </c>
      <c r="D382" s="83">
        <v>113</v>
      </c>
      <c r="E382" s="83">
        <v>124</v>
      </c>
      <c r="F382" s="83">
        <v>159</v>
      </c>
      <c r="G382" s="83">
        <v>233</v>
      </c>
      <c r="H382" s="83">
        <v>211</v>
      </c>
      <c r="I382" s="83">
        <v>146</v>
      </c>
      <c r="J382" s="83">
        <v>116</v>
      </c>
    </row>
    <row r="383" spans="1:10" ht="17.25" x14ac:dyDescent="0.25">
      <c r="A383" s="86" t="s">
        <v>62</v>
      </c>
      <c r="B383" s="80"/>
      <c r="C383" s="83" t="s">
        <v>63</v>
      </c>
      <c r="D383" s="83" t="s">
        <v>63</v>
      </c>
      <c r="E383" s="83" t="s">
        <v>63</v>
      </c>
      <c r="F383" s="83" t="s">
        <v>63</v>
      </c>
      <c r="G383" s="83" t="s">
        <v>63</v>
      </c>
      <c r="H383" s="83">
        <v>258</v>
      </c>
      <c r="I383" s="83">
        <v>259</v>
      </c>
      <c r="J383" s="83">
        <v>258</v>
      </c>
    </row>
    <row r="384" spans="1:10" x14ac:dyDescent="0.25">
      <c r="A384" s="86" t="s">
        <v>64</v>
      </c>
      <c r="B384" s="81" t="s">
        <v>52</v>
      </c>
      <c r="C384" s="98"/>
      <c r="D384" s="105"/>
      <c r="E384" s="105"/>
      <c r="F384" s="105"/>
      <c r="G384" s="105"/>
      <c r="H384" s="105"/>
      <c r="I384" s="105"/>
      <c r="J384" s="105"/>
    </row>
    <row r="385" spans="1:10" x14ac:dyDescent="0.25">
      <c r="A385" s="86" t="s">
        <v>102</v>
      </c>
      <c r="B385" s="80"/>
      <c r="C385" s="89">
        <f>SUM(C386:C389)</f>
        <v>45.61</v>
      </c>
      <c r="D385" s="89">
        <f t="shared" ref="D385" si="244">SUM(D386:D389)</f>
        <v>31.097999999999999</v>
      </c>
      <c r="E385" s="89">
        <f t="shared" ref="E385" si="245">SUM(E386:E389)</f>
        <v>55.15</v>
      </c>
      <c r="F385" s="89">
        <f t="shared" ref="F385" si="246">SUM(F386:F389)</f>
        <v>62.09</v>
      </c>
      <c r="G385" s="89">
        <f t="shared" ref="G385" si="247">SUM(G386:G389)</f>
        <v>71.290000000000006</v>
      </c>
      <c r="H385" s="89">
        <f t="shared" ref="H385" si="248">SUM(H386:H389)</f>
        <v>77.265000000000001</v>
      </c>
      <c r="I385" s="89">
        <f t="shared" ref="I385" si="249">SUM(I386:I389)</f>
        <v>92.680999999999997</v>
      </c>
      <c r="J385" s="89">
        <f t="shared" ref="J385" si="250">SUM(J386:J389)</f>
        <v>93.665000000000006</v>
      </c>
    </row>
    <row r="386" spans="1:10" x14ac:dyDescent="0.25">
      <c r="A386" s="79" t="s">
        <v>108</v>
      </c>
      <c r="B386" s="80"/>
      <c r="C386" s="77">
        <v>5.6</v>
      </c>
      <c r="D386" s="77">
        <v>4.2</v>
      </c>
      <c r="E386" s="77">
        <v>3.1</v>
      </c>
      <c r="F386" s="77">
        <v>5.0999999999999996</v>
      </c>
      <c r="G386" s="88">
        <v>4</v>
      </c>
      <c r="H386" s="77">
        <v>1.9</v>
      </c>
      <c r="I386" s="77">
        <v>1.3</v>
      </c>
      <c r="J386" s="77">
        <v>15</v>
      </c>
    </row>
    <row r="387" spans="1:10" x14ac:dyDescent="0.25">
      <c r="A387" s="79" t="s">
        <v>109</v>
      </c>
      <c r="B387" s="107"/>
      <c r="C387" s="88">
        <v>0.85</v>
      </c>
      <c r="D387" s="122">
        <v>0.81</v>
      </c>
      <c r="E387" s="88">
        <v>1.04</v>
      </c>
      <c r="F387" s="122">
        <v>0.89</v>
      </c>
      <c r="G387" s="88">
        <v>1.1499999999999999</v>
      </c>
      <c r="H387" s="88">
        <v>3.36</v>
      </c>
      <c r="I387" s="88">
        <v>1.37</v>
      </c>
      <c r="J387" s="88">
        <v>0.64</v>
      </c>
    </row>
    <row r="388" spans="1:10" x14ac:dyDescent="0.25">
      <c r="A388" s="79" t="s">
        <v>104</v>
      </c>
      <c r="B388" s="80"/>
      <c r="C388" s="77">
        <v>39</v>
      </c>
      <c r="D388" s="77">
        <v>26</v>
      </c>
      <c r="E388" s="77">
        <v>51</v>
      </c>
      <c r="F388" s="77">
        <v>56</v>
      </c>
      <c r="G388" s="77">
        <v>66</v>
      </c>
      <c r="H388" s="77">
        <v>72</v>
      </c>
      <c r="I388" s="77">
        <v>90</v>
      </c>
      <c r="J388" s="77">
        <v>78</v>
      </c>
    </row>
    <row r="389" spans="1:10" x14ac:dyDescent="0.25">
      <c r="A389" s="79" t="s">
        <v>111</v>
      </c>
      <c r="B389" s="80"/>
      <c r="C389" s="122">
        <v>0.16</v>
      </c>
      <c r="D389" s="170">
        <v>8.7999999999999995E-2</v>
      </c>
      <c r="E389" s="170">
        <v>0.01</v>
      </c>
      <c r="F389" s="122">
        <v>0.1</v>
      </c>
      <c r="G389" s="122">
        <v>0.14000000000000001</v>
      </c>
      <c r="H389" s="170">
        <v>5.0000000000000001E-3</v>
      </c>
      <c r="I389" s="170">
        <v>1.0999999999999999E-2</v>
      </c>
      <c r="J389" s="170">
        <v>2.5000000000000001E-2</v>
      </c>
    </row>
    <row r="390" spans="1:10" ht="17.25" x14ac:dyDescent="0.25">
      <c r="A390" s="86" t="s">
        <v>69</v>
      </c>
      <c r="B390" s="80"/>
      <c r="C390" s="83" t="s">
        <v>63</v>
      </c>
      <c r="D390" s="83" t="s">
        <v>63</v>
      </c>
      <c r="E390" s="83" t="s">
        <v>63</v>
      </c>
      <c r="F390" s="83" t="s">
        <v>63</v>
      </c>
      <c r="G390" s="83" t="s">
        <v>63</v>
      </c>
      <c r="H390" s="83">
        <v>28</v>
      </c>
      <c r="I390" s="83">
        <v>28</v>
      </c>
      <c r="J390" s="83">
        <v>28</v>
      </c>
    </row>
    <row r="391" spans="1:10" ht="17.25" x14ac:dyDescent="0.25">
      <c r="A391" s="86" t="s">
        <v>200</v>
      </c>
      <c r="B391" s="81" t="s">
        <v>48</v>
      </c>
      <c r="C391" s="82">
        <v>45000</v>
      </c>
      <c r="D391" s="82">
        <v>56709</v>
      </c>
      <c r="E391" s="82">
        <v>49879</v>
      </c>
      <c r="F391" s="82">
        <v>51545</v>
      </c>
      <c r="G391" s="82">
        <v>63214</v>
      </c>
      <c r="H391" s="82">
        <v>66673</v>
      </c>
      <c r="I391" s="82">
        <v>67181</v>
      </c>
      <c r="J391" s="82">
        <v>66490</v>
      </c>
    </row>
    <row r="392" spans="1:10" ht="17.25" x14ac:dyDescent="0.25">
      <c r="A392" s="86" t="s">
        <v>70</v>
      </c>
      <c r="B392" s="81" t="s">
        <v>56</v>
      </c>
      <c r="C392" s="82">
        <f>SUM(C393:C396)</f>
        <v>7808</v>
      </c>
      <c r="D392" s="82">
        <f t="shared" ref="D392" si="251">SUM(D393:D396)</f>
        <v>7269</v>
      </c>
      <c r="E392" s="82">
        <f t="shared" ref="E392" si="252">SUM(E393:E396)</f>
        <v>7086</v>
      </c>
      <c r="F392" s="82">
        <f t="shared" ref="F392" si="253">SUM(F393:F396)</f>
        <v>7295</v>
      </c>
      <c r="G392" s="82">
        <f t="shared" ref="G392" si="254">SUM(G393:G396)</f>
        <v>8329</v>
      </c>
      <c r="H392" s="82">
        <f t="shared" ref="H392" si="255">SUM(H393:H396)</f>
        <v>8964</v>
      </c>
      <c r="I392" s="82">
        <f t="shared" ref="I392" si="256">SUM(I393:I396)</f>
        <v>10124</v>
      </c>
      <c r="J392" s="82">
        <f t="shared" ref="J392" si="257">SUM(J393:J396)</f>
        <v>11440</v>
      </c>
    </row>
    <row r="393" spans="1:10" x14ac:dyDescent="0.25">
      <c r="A393" s="79" t="s">
        <v>71</v>
      </c>
      <c r="B393" s="80"/>
      <c r="C393" s="76">
        <v>6715</v>
      </c>
      <c r="D393" s="76">
        <v>5783</v>
      </c>
      <c r="E393" s="76">
        <v>5600</v>
      </c>
      <c r="F393" s="76">
        <v>5962</v>
      </c>
      <c r="G393" s="76">
        <v>6640</v>
      </c>
      <c r="H393" s="76">
        <v>7000</v>
      </c>
      <c r="I393" s="76">
        <v>7536</v>
      </c>
      <c r="J393" s="76">
        <v>6342</v>
      </c>
    </row>
    <row r="394" spans="1:10" x14ac:dyDescent="0.25">
      <c r="A394" s="79" t="s">
        <v>72</v>
      </c>
      <c r="B394" s="80"/>
      <c r="C394" s="77">
        <v>819</v>
      </c>
      <c r="D394" s="76">
        <v>1102</v>
      </c>
      <c r="E394" s="76">
        <v>1102</v>
      </c>
      <c r="F394" s="76">
        <v>1153</v>
      </c>
      <c r="G394" s="76">
        <v>1509</v>
      </c>
      <c r="H394" s="76">
        <v>1776</v>
      </c>
      <c r="I394" s="76">
        <v>1776</v>
      </c>
      <c r="J394" s="76">
        <v>4170</v>
      </c>
    </row>
    <row r="395" spans="1:10" x14ac:dyDescent="0.25">
      <c r="A395" s="79" t="s">
        <v>73</v>
      </c>
      <c r="B395" s="80"/>
      <c r="C395" s="77">
        <v>125</v>
      </c>
      <c r="D395" s="77">
        <v>235</v>
      </c>
      <c r="E395" s="77">
        <v>235</v>
      </c>
      <c r="F395" s="97" t="s">
        <v>63</v>
      </c>
      <c r="G395" s="97" t="s">
        <v>63</v>
      </c>
      <c r="H395" s="97" t="s">
        <v>63</v>
      </c>
      <c r="I395" s="77">
        <v>250</v>
      </c>
      <c r="J395" s="77">
        <v>366</v>
      </c>
    </row>
    <row r="396" spans="1:10" x14ac:dyDescent="0.25">
      <c r="A396" s="79" t="s">
        <v>74</v>
      </c>
      <c r="B396" s="80"/>
      <c r="C396" s="77">
        <v>149</v>
      </c>
      <c r="D396" s="77">
        <v>149</v>
      </c>
      <c r="E396" s="77">
        <v>149</v>
      </c>
      <c r="F396" s="77">
        <v>180</v>
      </c>
      <c r="G396" s="77">
        <v>180</v>
      </c>
      <c r="H396" s="77">
        <v>188</v>
      </c>
      <c r="I396" s="77">
        <v>562</v>
      </c>
      <c r="J396" s="77">
        <v>562</v>
      </c>
    </row>
    <row r="397" spans="1:10" x14ac:dyDescent="0.25">
      <c r="A397" s="86" t="s">
        <v>18</v>
      </c>
      <c r="B397" s="81" t="s">
        <v>52</v>
      </c>
      <c r="C397" s="98"/>
      <c r="D397" s="83"/>
      <c r="E397" s="83"/>
      <c r="F397" s="83"/>
      <c r="G397" s="83"/>
      <c r="H397" s="83"/>
      <c r="I397" s="83"/>
      <c r="J397" s="83"/>
    </row>
    <row r="398" spans="1:10" ht="17.25" x14ac:dyDescent="0.25">
      <c r="A398" s="86" t="s">
        <v>116</v>
      </c>
      <c r="B398" s="108"/>
      <c r="C398" s="83">
        <v>44</v>
      </c>
      <c r="D398" s="83">
        <v>59</v>
      </c>
      <c r="E398" s="83">
        <v>65</v>
      </c>
      <c r="F398" s="83">
        <v>87</v>
      </c>
      <c r="G398" s="83">
        <v>151</v>
      </c>
      <c r="H398" s="83">
        <v>181</v>
      </c>
      <c r="I398" s="83">
        <v>141</v>
      </c>
      <c r="J398" s="83">
        <v>120</v>
      </c>
    </row>
    <row r="399" spans="1:10" ht="17.25" x14ac:dyDescent="0.25">
      <c r="A399" s="86" t="s">
        <v>86</v>
      </c>
      <c r="B399" s="80"/>
      <c r="C399" s="89">
        <v>9.5</v>
      </c>
      <c r="D399" s="96">
        <v>4.4000000000000004</v>
      </c>
      <c r="E399" s="96">
        <v>3.3</v>
      </c>
      <c r="F399" s="96">
        <v>7</v>
      </c>
      <c r="G399" s="89">
        <v>10</v>
      </c>
      <c r="H399" s="96">
        <v>4.0999999999999996</v>
      </c>
      <c r="I399" s="96">
        <v>5.4</v>
      </c>
      <c r="J399" s="96">
        <v>4</v>
      </c>
    </row>
    <row r="400" spans="1:10" ht="17.25" x14ac:dyDescent="0.25">
      <c r="A400" s="86" t="s">
        <v>87</v>
      </c>
      <c r="B400" s="108"/>
      <c r="C400" s="89">
        <v>9.9</v>
      </c>
      <c r="D400" s="89">
        <v>25</v>
      </c>
      <c r="E400" s="89">
        <v>18</v>
      </c>
      <c r="F400" s="89">
        <v>20</v>
      </c>
      <c r="G400" s="89">
        <v>32</v>
      </c>
      <c r="H400" s="96">
        <v>8.5</v>
      </c>
      <c r="I400" s="89">
        <v>18</v>
      </c>
      <c r="J400" s="89">
        <v>64</v>
      </c>
    </row>
    <row r="401" spans="1:10" ht="17.25" x14ac:dyDescent="0.25">
      <c r="A401" s="86" t="s">
        <v>88</v>
      </c>
      <c r="B401" s="80"/>
      <c r="C401" s="89">
        <v>23</v>
      </c>
      <c r="D401" s="89">
        <v>19</v>
      </c>
      <c r="E401" s="89">
        <v>13</v>
      </c>
      <c r="F401" s="89">
        <v>13</v>
      </c>
      <c r="G401" s="96">
        <v>5.7</v>
      </c>
      <c r="H401" s="96">
        <v>5.6</v>
      </c>
      <c r="I401" s="99">
        <v>0.21</v>
      </c>
      <c r="J401" s="89">
        <v>0</v>
      </c>
    </row>
    <row r="402" spans="1:10" ht="17.25" x14ac:dyDescent="0.25">
      <c r="A402" s="86" t="s">
        <v>77</v>
      </c>
      <c r="B402" s="81" t="s">
        <v>52</v>
      </c>
      <c r="C402" s="83" t="s">
        <v>63</v>
      </c>
      <c r="D402" s="83" t="s">
        <v>63</v>
      </c>
      <c r="E402" s="83" t="s">
        <v>63</v>
      </c>
      <c r="F402" s="83" t="s">
        <v>63</v>
      </c>
      <c r="G402" s="83" t="s">
        <v>63</v>
      </c>
      <c r="H402" s="83">
        <v>319</v>
      </c>
      <c r="I402" s="83">
        <v>321</v>
      </c>
      <c r="J402" s="83">
        <v>319</v>
      </c>
    </row>
    <row r="403" spans="1:10" ht="17.25" x14ac:dyDescent="0.25">
      <c r="A403" s="86" t="s">
        <v>78</v>
      </c>
      <c r="B403" s="81" t="s">
        <v>52</v>
      </c>
      <c r="C403" s="83" t="s">
        <v>63</v>
      </c>
      <c r="D403" s="83" t="s">
        <v>63</v>
      </c>
      <c r="E403" s="83" t="s">
        <v>63</v>
      </c>
      <c r="F403" s="83" t="s">
        <v>63</v>
      </c>
      <c r="G403" s="83" t="s">
        <v>63</v>
      </c>
      <c r="H403" s="96">
        <v>9</v>
      </c>
      <c r="I403" s="96">
        <v>9</v>
      </c>
      <c r="J403" s="96">
        <v>9</v>
      </c>
    </row>
    <row r="404" spans="1:10" ht="18" thickBot="1" x14ac:dyDescent="0.3">
      <c r="A404" s="100" t="s">
        <v>79</v>
      </c>
      <c r="B404" s="101" t="s">
        <v>52</v>
      </c>
      <c r="C404" s="102" t="s">
        <v>63</v>
      </c>
      <c r="D404" s="102" t="s">
        <v>63</v>
      </c>
      <c r="E404" s="102" t="s">
        <v>63</v>
      </c>
      <c r="F404" s="102" t="s">
        <v>63</v>
      </c>
      <c r="G404" s="102" t="s">
        <v>63</v>
      </c>
      <c r="H404" s="102">
        <v>56</v>
      </c>
      <c r="I404" s="102">
        <v>56</v>
      </c>
      <c r="J404" s="102">
        <v>56</v>
      </c>
    </row>
    <row r="405" spans="1:10" ht="94.5" customHeight="1" x14ac:dyDescent="0.25">
      <c r="A405" s="184" t="s">
        <v>214</v>
      </c>
      <c r="B405" s="184"/>
      <c r="C405" s="184"/>
      <c r="D405" s="184"/>
      <c r="E405" s="184"/>
      <c r="F405" s="184"/>
      <c r="G405" s="184"/>
      <c r="H405" s="184"/>
      <c r="I405" s="184"/>
      <c r="J405" s="184"/>
    </row>
    <row r="406" spans="1:10" x14ac:dyDescent="0.25">
      <c r="A406" s="104"/>
      <c r="B406" s="104"/>
      <c r="C406" s="104"/>
      <c r="D406" s="104"/>
      <c r="E406" s="104"/>
      <c r="F406" s="104"/>
      <c r="G406" s="104"/>
      <c r="H406" s="104"/>
      <c r="I406" s="104"/>
      <c r="J406" s="104"/>
    </row>
    <row r="407" spans="1:10" ht="19.5" thickBot="1" x14ac:dyDescent="0.3">
      <c r="A407" s="84" t="s">
        <v>165</v>
      </c>
    </row>
    <row r="408" spans="1:10" ht="15.75" thickTop="1" x14ac:dyDescent="0.25">
      <c r="A408" s="163"/>
      <c r="B408" s="164" t="s">
        <v>45</v>
      </c>
      <c r="C408" s="162">
        <v>2008</v>
      </c>
      <c r="D408" s="162">
        <v>2009</v>
      </c>
      <c r="E408" s="162">
        <v>2010</v>
      </c>
      <c r="F408" s="162">
        <v>2011</v>
      </c>
      <c r="G408" s="162">
        <v>2012</v>
      </c>
      <c r="H408" s="162">
        <v>2013</v>
      </c>
      <c r="I408" s="162">
        <v>2014</v>
      </c>
      <c r="J408" s="162">
        <v>2015</v>
      </c>
    </row>
    <row r="409" spans="1:10" x14ac:dyDescent="0.25">
      <c r="A409" s="86" t="s">
        <v>46</v>
      </c>
      <c r="B409" s="80"/>
      <c r="C409" s="87"/>
      <c r="D409" s="87"/>
      <c r="E409" s="87"/>
      <c r="F409" s="87"/>
      <c r="G409" s="87"/>
      <c r="H409" s="87"/>
      <c r="I409" s="87"/>
      <c r="J409" s="87"/>
    </row>
    <row r="410" spans="1:10" x14ac:dyDescent="0.25">
      <c r="A410" s="86" t="s">
        <v>47</v>
      </c>
      <c r="B410" s="81" t="s">
        <v>48</v>
      </c>
      <c r="C410" s="82">
        <f>C411+C412</f>
        <v>2924.3130000000001</v>
      </c>
      <c r="D410" s="82">
        <f t="shared" ref="D410:J410" si="258">D411+D412</f>
        <v>3543.8969999999999</v>
      </c>
      <c r="E410" s="82">
        <f t="shared" si="258"/>
        <v>3350.2130000000002</v>
      </c>
      <c r="F410" s="82">
        <f t="shared" si="258"/>
        <v>2735.8470000000002</v>
      </c>
      <c r="G410" s="82">
        <f t="shared" si="258"/>
        <v>3246.4098362999998</v>
      </c>
      <c r="H410" s="82">
        <f t="shared" si="258"/>
        <v>2051.27198942</v>
      </c>
      <c r="I410" s="82">
        <f t="shared" si="258"/>
        <v>1363.6871320099999</v>
      </c>
      <c r="J410" s="82">
        <f t="shared" si="258"/>
        <v>2383.2330000000002</v>
      </c>
    </row>
    <row r="411" spans="1:10" x14ac:dyDescent="0.25">
      <c r="A411" s="79" t="s">
        <v>49</v>
      </c>
      <c r="B411" s="80"/>
      <c r="C411" s="76">
        <v>2796</v>
      </c>
      <c r="D411" s="76">
        <v>3422</v>
      </c>
      <c r="E411" s="76">
        <v>3090</v>
      </c>
      <c r="F411" s="76">
        <v>1932</v>
      </c>
      <c r="G411" s="76">
        <v>2351.9698362999998</v>
      </c>
      <c r="H411" s="76">
        <v>2019.8299894199999</v>
      </c>
      <c r="I411" s="76">
        <v>1093.00013201</v>
      </c>
      <c r="J411" s="76">
        <v>1178</v>
      </c>
    </row>
    <row r="412" spans="1:10" x14ac:dyDescent="0.25">
      <c r="A412" s="79" t="s">
        <v>53</v>
      </c>
      <c r="B412" s="80"/>
      <c r="C412" s="76">
        <v>128.31299999999999</v>
      </c>
      <c r="D412" s="76">
        <v>121.89700000000001</v>
      </c>
      <c r="E412" s="76">
        <v>260.21300000000002</v>
      </c>
      <c r="F412" s="76">
        <v>803.84700000000009</v>
      </c>
      <c r="G412" s="76">
        <v>894.43999999999994</v>
      </c>
      <c r="H412" s="76">
        <v>31.441999999999997</v>
      </c>
      <c r="I412" s="76">
        <v>270.68700000000001</v>
      </c>
      <c r="J412" s="76">
        <v>1205.2330000000002</v>
      </c>
    </row>
    <row r="413" spans="1:10" x14ac:dyDescent="0.25">
      <c r="A413" s="86" t="s">
        <v>51</v>
      </c>
      <c r="B413" s="81" t="s">
        <v>52</v>
      </c>
      <c r="C413" s="96">
        <f>C414+C415</f>
        <v>9.3414380783882383</v>
      </c>
      <c r="D413" s="89">
        <f t="shared" ref="D413:J413" si="259">D414+D415</f>
        <v>11.790144569331092</v>
      </c>
      <c r="E413" s="89">
        <f t="shared" si="259"/>
        <v>11.610723698570148</v>
      </c>
      <c r="F413" s="89">
        <f t="shared" si="259"/>
        <v>10.14943095042792</v>
      </c>
      <c r="G413" s="89">
        <f t="shared" si="259"/>
        <v>11.905392627642525</v>
      </c>
      <c r="H413" s="96">
        <f t="shared" si="259"/>
        <v>7.2178566343092951</v>
      </c>
      <c r="I413" s="96">
        <f t="shared" si="259"/>
        <v>4.9433094420637911</v>
      </c>
      <c r="J413" s="96">
        <f t="shared" si="259"/>
        <v>6.322264909095523</v>
      </c>
    </row>
    <row r="414" spans="1:10" x14ac:dyDescent="0.25">
      <c r="A414" s="79" t="s">
        <v>49</v>
      </c>
      <c r="B414" s="80"/>
      <c r="C414" s="88">
        <v>9.1184716493882387</v>
      </c>
      <c r="D414" s="88">
        <v>11.645951721331093</v>
      </c>
      <c r="E414" s="88">
        <v>11.247833642570148</v>
      </c>
      <c r="F414" s="88">
        <v>8.7806819491580086</v>
      </c>
      <c r="G414" s="88">
        <v>9.9784882371472783</v>
      </c>
      <c r="H414" s="88">
        <v>7.1515212385226805</v>
      </c>
      <c r="I414" s="88">
        <v>4.5392591427855447</v>
      </c>
      <c r="J414" s="88">
        <v>4.8263346</v>
      </c>
    </row>
    <row r="415" spans="1:10" x14ac:dyDescent="0.25">
      <c r="A415" s="79" t="s">
        <v>53</v>
      </c>
      <c r="B415" s="80"/>
      <c r="C415" s="122">
        <v>0.22296642899999997</v>
      </c>
      <c r="D415" s="122">
        <v>0.14419284799999998</v>
      </c>
      <c r="E415" s="122">
        <v>0.36289005599999991</v>
      </c>
      <c r="F415" s="88">
        <v>1.3687490012699115</v>
      </c>
      <c r="G415" s="88">
        <v>1.9269043904952479</v>
      </c>
      <c r="H415" s="122">
        <v>6.6335395786615028E-2</v>
      </c>
      <c r="I415" s="122">
        <v>0.40405029927824615</v>
      </c>
      <c r="J415" s="88">
        <v>1.4959303090955225</v>
      </c>
    </row>
    <row r="416" spans="1:10" ht="17.25" x14ac:dyDescent="0.25">
      <c r="A416" s="86" t="s">
        <v>54</v>
      </c>
      <c r="B416" s="80"/>
      <c r="C416" s="77"/>
      <c r="D416" s="77"/>
      <c r="E416" s="77"/>
      <c r="F416" s="77"/>
      <c r="G416" s="77"/>
      <c r="H416" s="77"/>
      <c r="I416" s="77"/>
      <c r="J416" s="77"/>
    </row>
    <row r="417" spans="1:10" x14ac:dyDescent="0.25">
      <c r="A417" s="86" t="s">
        <v>55</v>
      </c>
      <c r="B417" s="81" t="s">
        <v>56</v>
      </c>
      <c r="C417" s="83">
        <f>C418</f>
        <v>44</v>
      </c>
      <c r="D417" s="83">
        <f t="shared" ref="D417:J417" si="260">D418</f>
        <v>42</v>
      </c>
      <c r="E417" s="83">
        <f t="shared" si="260"/>
        <v>50</v>
      </c>
      <c r="F417" s="83">
        <f t="shared" si="260"/>
        <v>46</v>
      </c>
      <c r="G417" s="83">
        <f t="shared" si="260"/>
        <v>36</v>
      </c>
      <c r="H417" s="83">
        <f t="shared" si="260"/>
        <v>39</v>
      </c>
      <c r="I417" s="83">
        <f t="shared" si="260"/>
        <v>42</v>
      </c>
      <c r="J417" s="83">
        <f t="shared" si="260"/>
        <v>53</v>
      </c>
    </row>
    <row r="418" spans="1:10" x14ac:dyDescent="0.25">
      <c r="A418" s="79" t="s">
        <v>49</v>
      </c>
      <c r="B418" s="81"/>
      <c r="C418" s="77">
        <v>44</v>
      </c>
      <c r="D418" s="77">
        <v>42</v>
      </c>
      <c r="E418" s="77">
        <v>50</v>
      </c>
      <c r="F418" s="77">
        <v>46</v>
      </c>
      <c r="G418" s="77">
        <v>36</v>
      </c>
      <c r="H418" s="77">
        <v>39</v>
      </c>
      <c r="I418" s="77">
        <v>42</v>
      </c>
      <c r="J418" s="77">
        <v>53</v>
      </c>
    </row>
    <row r="419" spans="1:10" x14ac:dyDescent="0.25">
      <c r="A419" s="86" t="s">
        <v>47</v>
      </c>
      <c r="B419" s="81" t="s">
        <v>48</v>
      </c>
      <c r="C419" s="82">
        <f>C420</f>
        <v>2796</v>
      </c>
      <c r="D419" s="82">
        <f t="shared" ref="D419:J419" si="261">D420</f>
        <v>3422</v>
      </c>
      <c r="E419" s="82">
        <f t="shared" si="261"/>
        <v>3090</v>
      </c>
      <c r="F419" s="82">
        <f t="shared" si="261"/>
        <v>1932</v>
      </c>
      <c r="G419" s="82">
        <f t="shared" si="261"/>
        <v>2353</v>
      </c>
      <c r="H419" s="82">
        <f t="shared" si="261"/>
        <v>2022</v>
      </c>
      <c r="I419" s="82">
        <f t="shared" si="261"/>
        <v>1102</v>
      </c>
      <c r="J419" s="82">
        <f t="shared" si="261"/>
        <v>1178</v>
      </c>
    </row>
    <row r="420" spans="1:10" x14ac:dyDescent="0.25">
      <c r="A420" s="79" t="s">
        <v>49</v>
      </c>
      <c r="B420" s="107"/>
      <c r="C420" s="76">
        <v>2796</v>
      </c>
      <c r="D420" s="76">
        <v>3422</v>
      </c>
      <c r="E420" s="76">
        <v>3090</v>
      </c>
      <c r="F420" s="76">
        <v>1932</v>
      </c>
      <c r="G420" s="76">
        <v>2353</v>
      </c>
      <c r="H420" s="76">
        <v>2022</v>
      </c>
      <c r="I420" s="76">
        <v>1102</v>
      </c>
      <c r="J420" s="76">
        <v>1178</v>
      </c>
    </row>
    <row r="421" spans="1:10" x14ac:dyDescent="0.25">
      <c r="A421" s="86" t="s">
        <v>58</v>
      </c>
      <c r="B421" s="81" t="s">
        <v>52</v>
      </c>
      <c r="C421" s="96">
        <f>C422</f>
        <v>9.1</v>
      </c>
      <c r="D421" s="89">
        <f t="shared" ref="D421:J421" si="262">D422</f>
        <v>12</v>
      </c>
      <c r="E421" s="89">
        <f t="shared" si="262"/>
        <v>11</v>
      </c>
      <c r="F421" s="96">
        <f t="shared" si="262"/>
        <v>8.8000000000000007</v>
      </c>
      <c r="G421" s="89">
        <f t="shared" si="262"/>
        <v>10</v>
      </c>
      <c r="H421" s="96">
        <f t="shared" si="262"/>
        <v>7.2</v>
      </c>
      <c r="I421" s="96">
        <f t="shared" si="262"/>
        <v>4.5999999999999996</v>
      </c>
      <c r="J421" s="96">
        <f t="shared" si="262"/>
        <v>4.8</v>
      </c>
    </row>
    <row r="422" spans="1:10" ht="15.75" thickBot="1" x14ac:dyDescent="0.3">
      <c r="A422" s="90" t="s">
        <v>49</v>
      </c>
      <c r="B422" s="111"/>
      <c r="C422" s="92">
        <v>9.1</v>
      </c>
      <c r="D422" s="112">
        <v>12</v>
      </c>
      <c r="E422" s="112">
        <v>11</v>
      </c>
      <c r="F422" s="92">
        <v>8.8000000000000007</v>
      </c>
      <c r="G422" s="112">
        <v>10</v>
      </c>
      <c r="H422" s="92">
        <v>7.2</v>
      </c>
      <c r="I422" s="92">
        <v>4.5999999999999996</v>
      </c>
      <c r="J422" s="92">
        <v>4.8</v>
      </c>
    </row>
    <row r="423" spans="1:10" ht="15.75" customHeight="1" thickTop="1" x14ac:dyDescent="0.25">
      <c r="A423" s="185" t="s">
        <v>59</v>
      </c>
      <c r="B423" s="185"/>
      <c r="C423" s="185"/>
      <c r="D423" s="185"/>
      <c r="E423" s="185"/>
      <c r="F423" s="185"/>
      <c r="G423" s="185"/>
      <c r="H423" s="185"/>
      <c r="I423" s="185"/>
      <c r="J423" s="185"/>
    </row>
    <row r="424" spans="1:10" x14ac:dyDescent="0.25">
      <c r="A424" s="95"/>
    </row>
    <row r="425" spans="1:10" ht="19.5" thickBot="1" x14ac:dyDescent="0.3">
      <c r="A425" s="84" t="s">
        <v>166</v>
      </c>
    </row>
    <row r="426" spans="1:10" ht="15.75" thickTop="1" x14ac:dyDescent="0.25">
      <c r="A426" s="160"/>
      <c r="B426" s="161" t="s">
        <v>45</v>
      </c>
      <c r="C426" s="162">
        <v>2008</v>
      </c>
      <c r="D426" s="162">
        <v>2009</v>
      </c>
      <c r="E426" s="162">
        <v>2010</v>
      </c>
      <c r="F426" s="162">
        <v>2011</v>
      </c>
      <c r="G426" s="162">
        <v>2012</v>
      </c>
      <c r="H426" s="162">
        <v>2013</v>
      </c>
      <c r="I426" s="162">
        <v>2014</v>
      </c>
      <c r="J426" s="162">
        <v>2015</v>
      </c>
    </row>
    <row r="427" spans="1:10" x14ac:dyDescent="0.25">
      <c r="A427" s="136" t="s">
        <v>60</v>
      </c>
      <c r="B427" s="81" t="s">
        <v>52</v>
      </c>
      <c r="C427" s="87"/>
      <c r="D427" s="87"/>
      <c r="E427" s="87"/>
      <c r="F427" s="87"/>
      <c r="G427" s="87"/>
      <c r="H427" s="87"/>
      <c r="I427" s="87"/>
      <c r="J427" s="87"/>
    </row>
    <row r="428" spans="1:10" ht="17.25" x14ac:dyDescent="0.25">
      <c r="A428" s="86" t="s">
        <v>61</v>
      </c>
      <c r="B428" s="80"/>
      <c r="C428" s="96">
        <v>9.1</v>
      </c>
      <c r="D428" s="96">
        <v>12</v>
      </c>
      <c r="E428" s="96">
        <v>11</v>
      </c>
      <c r="F428" s="96">
        <v>8.8000000000000007</v>
      </c>
      <c r="G428" s="96">
        <v>10</v>
      </c>
      <c r="H428" s="96">
        <v>7.2</v>
      </c>
      <c r="I428" s="96">
        <v>4.5999999999999996</v>
      </c>
      <c r="J428" s="96">
        <v>4.8</v>
      </c>
    </row>
    <row r="429" spans="1:10" ht="17.25" x14ac:dyDescent="0.25">
      <c r="A429" s="86" t="s">
        <v>62</v>
      </c>
      <c r="B429" s="80"/>
      <c r="C429" s="96" t="s">
        <v>63</v>
      </c>
      <c r="D429" s="96" t="s">
        <v>63</v>
      </c>
      <c r="E429" s="96" t="s">
        <v>63</v>
      </c>
      <c r="F429" s="96" t="s">
        <v>63</v>
      </c>
      <c r="G429" s="96" t="s">
        <v>63</v>
      </c>
      <c r="H429" s="96">
        <v>1.8</v>
      </c>
      <c r="I429" s="96">
        <v>1.1000000000000001</v>
      </c>
      <c r="J429" s="96">
        <v>1</v>
      </c>
    </row>
    <row r="430" spans="1:10" x14ac:dyDescent="0.25">
      <c r="A430" s="86" t="s">
        <v>64</v>
      </c>
      <c r="B430" s="81" t="s">
        <v>52</v>
      </c>
      <c r="C430" s="97"/>
      <c r="D430" s="77"/>
      <c r="E430" s="77"/>
      <c r="F430" s="77"/>
      <c r="G430" s="77"/>
      <c r="H430" s="77"/>
      <c r="I430" s="77"/>
      <c r="J430" s="77"/>
    </row>
    <row r="431" spans="1:10" x14ac:dyDescent="0.25">
      <c r="A431" s="86" t="s">
        <v>102</v>
      </c>
      <c r="B431" s="80"/>
      <c r="C431" s="99">
        <v>0.5</v>
      </c>
      <c r="D431" s="99">
        <v>0.56999999999999995</v>
      </c>
      <c r="E431" s="99">
        <v>0.61</v>
      </c>
      <c r="F431" s="99">
        <v>0.53</v>
      </c>
      <c r="G431" s="99">
        <v>0.4</v>
      </c>
      <c r="H431" s="99">
        <v>0.7</v>
      </c>
      <c r="I431" s="99">
        <v>0.78</v>
      </c>
      <c r="J431" s="99">
        <v>0.9</v>
      </c>
    </row>
    <row r="432" spans="1:10" x14ac:dyDescent="0.25">
      <c r="A432" s="79" t="s">
        <v>108</v>
      </c>
      <c r="B432" s="80"/>
      <c r="C432" s="122">
        <v>0.5</v>
      </c>
      <c r="D432" s="122">
        <v>0.56999999999999995</v>
      </c>
      <c r="E432" s="122">
        <v>0.61</v>
      </c>
      <c r="F432" s="122">
        <v>0.53</v>
      </c>
      <c r="G432" s="122">
        <v>0.4</v>
      </c>
      <c r="H432" s="122">
        <v>0.7</v>
      </c>
      <c r="I432" s="122">
        <v>0.78</v>
      </c>
      <c r="J432" s="122">
        <v>0.9</v>
      </c>
    </row>
    <row r="433" spans="1:10" ht="17.25" x14ac:dyDescent="0.25">
      <c r="A433" s="86" t="s">
        <v>113</v>
      </c>
      <c r="B433" s="80"/>
      <c r="C433" s="83" t="s">
        <v>63</v>
      </c>
      <c r="D433" s="83" t="s">
        <v>63</v>
      </c>
      <c r="E433" s="83" t="s">
        <v>63</v>
      </c>
      <c r="F433" s="83" t="s">
        <v>63</v>
      </c>
      <c r="G433" s="83" t="s">
        <v>63</v>
      </c>
      <c r="H433" s="99">
        <v>0.4</v>
      </c>
      <c r="I433" s="99">
        <v>0.3</v>
      </c>
      <c r="J433" s="99">
        <v>0.2</v>
      </c>
    </row>
    <row r="434" spans="1:10" ht="17.25" x14ac:dyDescent="0.25">
      <c r="A434" s="86" t="s">
        <v>203</v>
      </c>
      <c r="B434" s="81" t="s">
        <v>48</v>
      </c>
      <c r="C434" s="83" t="s">
        <v>63</v>
      </c>
      <c r="D434" s="82">
        <v>2259</v>
      </c>
      <c r="E434" s="82">
        <v>4261</v>
      </c>
      <c r="F434" s="82">
        <v>1873</v>
      </c>
      <c r="G434" s="82">
        <v>2725</v>
      </c>
      <c r="H434" s="82">
        <v>2209</v>
      </c>
      <c r="I434" s="82">
        <v>1344</v>
      </c>
      <c r="J434" s="82">
        <v>1178</v>
      </c>
    </row>
    <row r="435" spans="1:10" ht="17.25" x14ac:dyDescent="0.25">
      <c r="A435" s="86" t="s">
        <v>105</v>
      </c>
      <c r="B435" s="81" t="s">
        <v>56</v>
      </c>
      <c r="C435" s="83">
        <f>SUM(C436:C439)</f>
        <v>387</v>
      </c>
      <c r="D435" s="83">
        <f t="shared" ref="D435" si="263">SUM(D436:D439)</f>
        <v>293</v>
      </c>
      <c r="E435" s="83">
        <f t="shared" ref="E435" si="264">SUM(E436:E439)</f>
        <v>414</v>
      </c>
      <c r="F435" s="83">
        <f t="shared" ref="F435" si="265">SUM(F436:F439)</f>
        <v>395</v>
      </c>
      <c r="G435" s="83">
        <f t="shared" ref="G435" si="266">SUM(G436:G439)</f>
        <v>415</v>
      </c>
      <c r="H435" s="83">
        <f t="shared" ref="H435" si="267">SUM(H436:H439)</f>
        <v>325</v>
      </c>
      <c r="I435" s="83">
        <f t="shared" ref="I435" si="268">SUM(I436:I439)</f>
        <v>327</v>
      </c>
      <c r="J435" s="83">
        <f t="shared" ref="J435" si="269">SUM(J436:J439)</f>
        <v>327</v>
      </c>
    </row>
    <row r="436" spans="1:10" x14ac:dyDescent="0.25">
      <c r="A436" s="79" t="s">
        <v>71</v>
      </c>
      <c r="B436" s="80"/>
      <c r="C436" s="77">
        <v>60</v>
      </c>
      <c r="D436" s="77">
        <v>64</v>
      </c>
      <c r="E436" s="77">
        <v>52</v>
      </c>
      <c r="F436" s="77">
        <v>46</v>
      </c>
      <c r="G436" s="77">
        <v>71</v>
      </c>
      <c r="H436" s="77">
        <v>33</v>
      </c>
      <c r="I436" s="77">
        <v>20</v>
      </c>
      <c r="J436" s="77">
        <v>20</v>
      </c>
    </row>
    <row r="437" spans="1:10" x14ac:dyDescent="0.25">
      <c r="A437" s="79" t="s">
        <v>72</v>
      </c>
      <c r="B437" s="80"/>
      <c r="C437" s="77">
        <v>275</v>
      </c>
      <c r="D437" s="77">
        <v>177</v>
      </c>
      <c r="E437" s="77">
        <v>307</v>
      </c>
      <c r="F437" s="77">
        <v>271</v>
      </c>
      <c r="G437" s="77">
        <v>266</v>
      </c>
      <c r="H437" s="77">
        <v>220</v>
      </c>
      <c r="I437" s="77">
        <v>237</v>
      </c>
      <c r="J437" s="77">
        <v>237</v>
      </c>
    </row>
    <row r="438" spans="1:10" x14ac:dyDescent="0.25">
      <c r="A438" s="79" t="s">
        <v>73</v>
      </c>
      <c r="B438" s="80"/>
      <c r="C438" s="77">
        <v>2</v>
      </c>
      <c r="D438" s="77">
        <v>2</v>
      </c>
      <c r="E438" s="77">
        <v>5</v>
      </c>
      <c r="F438" s="97" t="s">
        <v>63</v>
      </c>
      <c r="G438" s="97" t="s">
        <v>63</v>
      </c>
      <c r="H438" s="97" t="s">
        <v>63</v>
      </c>
      <c r="I438" s="77">
        <v>5</v>
      </c>
      <c r="J438" s="77">
        <v>5</v>
      </c>
    </row>
    <row r="439" spans="1:10" x14ac:dyDescent="0.25">
      <c r="A439" s="79" t="s">
        <v>74</v>
      </c>
      <c r="B439" s="80"/>
      <c r="C439" s="77">
        <v>50</v>
      </c>
      <c r="D439" s="77">
        <v>50</v>
      </c>
      <c r="E439" s="77">
        <v>50</v>
      </c>
      <c r="F439" s="77">
        <v>78</v>
      </c>
      <c r="G439" s="77">
        <v>78</v>
      </c>
      <c r="H439" s="77">
        <v>72</v>
      </c>
      <c r="I439" s="77">
        <v>65</v>
      </c>
      <c r="J439" s="77">
        <v>65</v>
      </c>
    </row>
    <row r="440" spans="1:10" x14ac:dyDescent="0.25">
      <c r="A440" s="86" t="s">
        <v>18</v>
      </c>
      <c r="B440" s="81" t="s">
        <v>52</v>
      </c>
      <c r="C440" s="97"/>
      <c r="D440" s="97"/>
      <c r="E440" s="97"/>
      <c r="F440" s="97"/>
      <c r="G440" s="97"/>
      <c r="H440" s="97"/>
      <c r="I440" s="97"/>
      <c r="J440" s="97"/>
    </row>
    <row r="441" spans="1:10" ht="17.25" x14ac:dyDescent="0.25">
      <c r="A441" s="86" t="s">
        <v>114</v>
      </c>
      <c r="B441" s="80"/>
      <c r="C441" s="139">
        <v>1.4E-2</v>
      </c>
      <c r="D441" s="139">
        <v>3.0000000000000001E-3</v>
      </c>
      <c r="E441" s="139">
        <v>2.1000000000000001E-2</v>
      </c>
      <c r="F441" s="139">
        <v>1.4E-2</v>
      </c>
      <c r="G441" s="139">
        <v>2.3E-2</v>
      </c>
      <c r="H441" s="139">
        <v>5.0000000000000001E-3</v>
      </c>
      <c r="I441" s="89">
        <v>0</v>
      </c>
      <c r="J441" s="99">
        <v>0.75700000000000001</v>
      </c>
    </row>
    <row r="442" spans="1:10" ht="17.25" x14ac:dyDescent="0.25">
      <c r="A442" s="86" t="s">
        <v>115</v>
      </c>
      <c r="B442" s="80"/>
      <c r="C442" s="99">
        <v>0.499</v>
      </c>
      <c r="D442" s="99">
        <v>0.64600000000000002</v>
      </c>
      <c r="E442" s="99">
        <v>0.34300000000000003</v>
      </c>
      <c r="F442" s="99">
        <v>0.33900000000000002</v>
      </c>
      <c r="G442" s="99">
        <v>0.17599999999999999</v>
      </c>
      <c r="H442" s="139">
        <v>1.2E-2</v>
      </c>
      <c r="I442" s="89">
        <v>0</v>
      </c>
      <c r="J442" s="99">
        <v>0.51600000000000001</v>
      </c>
    </row>
    <row r="443" spans="1:10" ht="17.25" x14ac:dyDescent="0.25">
      <c r="A443" s="86" t="s">
        <v>77</v>
      </c>
      <c r="B443" s="81" t="s">
        <v>52</v>
      </c>
      <c r="C443" s="83" t="s">
        <v>63</v>
      </c>
      <c r="D443" s="83" t="s">
        <v>63</v>
      </c>
      <c r="E443" s="83" t="s">
        <v>63</v>
      </c>
      <c r="F443" s="83" t="s">
        <v>63</v>
      </c>
      <c r="G443" s="83" t="s">
        <v>63</v>
      </c>
      <c r="H443" s="83">
        <v>2.4</v>
      </c>
      <c r="I443" s="83">
        <v>1.4</v>
      </c>
      <c r="J443" s="83">
        <v>1.3</v>
      </c>
    </row>
    <row r="444" spans="1:10" ht="17.25" x14ac:dyDescent="0.25">
      <c r="A444" s="86" t="s">
        <v>78</v>
      </c>
      <c r="B444" s="81" t="s">
        <v>52</v>
      </c>
      <c r="C444" s="83" t="s">
        <v>63</v>
      </c>
      <c r="D444" s="83" t="s">
        <v>63</v>
      </c>
      <c r="E444" s="83" t="s">
        <v>63</v>
      </c>
      <c r="F444" s="83" t="s">
        <v>63</v>
      </c>
      <c r="G444" s="83" t="s">
        <v>63</v>
      </c>
      <c r="H444" s="99">
        <v>0.7</v>
      </c>
      <c r="I444" s="99">
        <v>0.4</v>
      </c>
      <c r="J444" s="99">
        <v>0.4</v>
      </c>
    </row>
    <row r="445" spans="1:10" ht="18" thickBot="1" x14ac:dyDescent="0.3">
      <c r="A445" s="100" t="s">
        <v>79</v>
      </c>
      <c r="B445" s="101" t="s">
        <v>52</v>
      </c>
      <c r="C445" s="102" t="s">
        <v>63</v>
      </c>
      <c r="D445" s="102" t="s">
        <v>63</v>
      </c>
      <c r="E445" s="102" t="s">
        <v>63</v>
      </c>
      <c r="F445" s="102" t="s">
        <v>63</v>
      </c>
      <c r="G445" s="102" t="s">
        <v>63</v>
      </c>
      <c r="H445" s="169">
        <v>0.5</v>
      </c>
      <c r="I445" s="169">
        <v>0.3</v>
      </c>
      <c r="J445" s="169">
        <v>0.3</v>
      </c>
    </row>
    <row r="446" spans="1:10" ht="57.75" customHeight="1" x14ac:dyDescent="0.25">
      <c r="A446" s="184" t="s">
        <v>215</v>
      </c>
      <c r="B446" s="184"/>
      <c r="C446" s="184"/>
      <c r="D446" s="184"/>
      <c r="E446" s="184"/>
      <c r="F446" s="184"/>
      <c r="G446" s="184"/>
      <c r="H446" s="184"/>
      <c r="I446" s="184"/>
      <c r="J446" s="184"/>
    </row>
    <row r="447" spans="1:10" ht="18.75" customHeight="1" x14ac:dyDescent="0.25">
      <c r="A447" s="104"/>
      <c r="B447" s="104"/>
      <c r="C447" s="104"/>
      <c r="D447" s="104"/>
      <c r="E447" s="104"/>
      <c r="F447" s="104"/>
      <c r="G447" s="104"/>
      <c r="H447" s="104"/>
      <c r="I447" s="104"/>
      <c r="J447" s="104"/>
    </row>
    <row r="448" spans="1:10" ht="19.5" thickBot="1" x14ac:dyDescent="0.3">
      <c r="A448" s="84" t="s">
        <v>167</v>
      </c>
    </row>
    <row r="449" spans="1:10" ht="15.75" thickTop="1" x14ac:dyDescent="0.25">
      <c r="A449" s="163"/>
      <c r="B449" s="164" t="s">
        <v>45</v>
      </c>
      <c r="C449" s="162">
        <v>2008</v>
      </c>
      <c r="D449" s="162">
        <v>2009</v>
      </c>
      <c r="E449" s="162">
        <v>2010</v>
      </c>
      <c r="F449" s="162">
        <v>2011</v>
      </c>
      <c r="G449" s="162">
        <v>2012</v>
      </c>
      <c r="H449" s="162">
        <v>2013</v>
      </c>
      <c r="I449" s="162">
        <v>2014</v>
      </c>
      <c r="J449" s="162">
        <v>2015</v>
      </c>
    </row>
    <row r="450" spans="1:10" x14ac:dyDescent="0.25">
      <c r="A450" s="86" t="s">
        <v>46</v>
      </c>
      <c r="B450" s="80"/>
      <c r="C450" s="87"/>
      <c r="D450" s="87"/>
      <c r="E450" s="87"/>
      <c r="F450" s="87"/>
      <c r="G450" s="87"/>
      <c r="H450" s="87"/>
      <c r="I450" s="87"/>
      <c r="J450" s="87"/>
    </row>
    <row r="451" spans="1:10" x14ac:dyDescent="0.25">
      <c r="A451" s="86" t="s">
        <v>47</v>
      </c>
      <c r="B451" s="81" t="s">
        <v>48</v>
      </c>
      <c r="C451" s="82">
        <f>C452+C453+C454</f>
        <v>143743.44558478001</v>
      </c>
      <c r="D451" s="82">
        <f t="shared" ref="D451:J451" si="270">D452+D453+D454</f>
        <v>140646.60224616001</v>
      </c>
      <c r="E451" s="82">
        <f t="shared" si="270"/>
        <v>186509.92027280005</v>
      </c>
      <c r="F451" s="82">
        <f t="shared" si="270"/>
        <v>178101.17454615</v>
      </c>
      <c r="G451" s="82">
        <f t="shared" si="270"/>
        <v>100483.95735589</v>
      </c>
      <c r="H451" s="82">
        <f t="shared" si="270"/>
        <v>134799.31569962017</v>
      </c>
      <c r="I451" s="82">
        <f t="shared" si="270"/>
        <v>93362.32085389999</v>
      </c>
      <c r="J451" s="82">
        <f t="shared" si="270"/>
        <v>136364.62685097888</v>
      </c>
    </row>
    <row r="452" spans="1:10" x14ac:dyDescent="0.25">
      <c r="A452" s="79" t="s">
        <v>49</v>
      </c>
      <c r="B452" s="80"/>
      <c r="C452" s="76">
        <v>17637.300888580001</v>
      </c>
      <c r="D452" s="76">
        <v>23066.640619040001</v>
      </c>
      <c r="E452" s="76">
        <v>23521.014231920002</v>
      </c>
      <c r="F452" s="76">
        <v>19032.89154615</v>
      </c>
      <c r="G452" s="76">
        <v>20985.795355890001</v>
      </c>
      <c r="H452" s="76">
        <v>21677.440699620169</v>
      </c>
      <c r="I452" s="76">
        <v>34815.419853899992</v>
      </c>
      <c r="J452" s="76">
        <v>32660.52385097884</v>
      </c>
    </row>
    <row r="453" spans="1:10" x14ac:dyDescent="0.25">
      <c r="A453" s="79" t="s">
        <v>80</v>
      </c>
      <c r="B453" s="81"/>
      <c r="C453" s="76">
        <v>2671.8999449000003</v>
      </c>
      <c r="D453" s="78">
        <v>344.50027016000001</v>
      </c>
      <c r="E453" s="77">
        <v>0</v>
      </c>
      <c r="F453" s="77">
        <v>871</v>
      </c>
      <c r="G453" s="76">
        <v>2135</v>
      </c>
      <c r="H453" s="76">
        <v>1666</v>
      </c>
      <c r="I453" s="76">
        <v>1532</v>
      </c>
      <c r="J453" s="77">
        <v>910</v>
      </c>
    </row>
    <row r="454" spans="1:10" x14ac:dyDescent="0.25">
      <c r="A454" s="79" t="s">
        <v>53</v>
      </c>
      <c r="B454" s="80"/>
      <c r="C454" s="76">
        <v>123434.24475130001</v>
      </c>
      <c r="D454" s="76">
        <v>117235.46135696</v>
      </c>
      <c r="E454" s="76">
        <v>162988.90604088004</v>
      </c>
      <c r="F454" s="76">
        <v>158197.283</v>
      </c>
      <c r="G454" s="76">
        <v>77363.161999999997</v>
      </c>
      <c r="H454" s="76">
        <v>111455.875</v>
      </c>
      <c r="I454" s="76">
        <v>57014.901000000005</v>
      </c>
      <c r="J454" s="76">
        <v>102794.10300000003</v>
      </c>
    </row>
    <row r="455" spans="1:10" x14ac:dyDescent="0.25">
      <c r="A455" s="86" t="s">
        <v>51</v>
      </c>
      <c r="B455" s="81" t="s">
        <v>52</v>
      </c>
      <c r="C455" s="89">
        <f>C456+C457+C458</f>
        <v>304.97430767859305</v>
      </c>
      <c r="D455" s="89">
        <f t="shared" ref="D455:J455" si="271">D456+D457+D458</f>
        <v>259.0114313650945</v>
      </c>
      <c r="E455" s="89">
        <f t="shared" si="271"/>
        <v>347.23642013394607</v>
      </c>
      <c r="F455" s="89">
        <f t="shared" si="271"/>
        <v>400.22059276734649</v>
      </c>
      <c r="G455" s="89">
        <f t="shared" si="271"/>
        <v>301.73393200831572</v>
      </c>
      <c r="H455" s="89">
        <f t="shared" si="271"/>
        <v>335.07923542015277</v>
      </c>
      <c r="I455" s="89">
        <f t="shared" si="271"/>
        <v>279.66674928835948</v>
      </c>
      <c r="J455" s="89">
        <f t="shared" si="271"/>
        <v>317.98889717759153</v>
      </c>
    </row>
    <row r="456" spans="1:10" x14ac:dyDescent="0.25">
      <c r="A456" s="79" t="s">
        <v>49</v>
      </c>
      <c r="B456" s="80"/>
      <c r="C456" s="78">
        <v>82.819525500761628</v>
      </c>
      <c r="D456" s="78">
        <v>111.61602258741814</v>
      </c>
      <c r="E456" s="78">
        <v>133.54142434180707</v>
      </c>
      <c r="F456" s="78">
        <v>115.87244449663613</v>
      </c>
      <c r="G456" s="78">
        <v>127.60940621821024</v>
      </c>
      <c r="H456" s="78">
        <v>96.932778296647555</v>
      </c>
      <c r="I456" s="78">
        <v>186.11275535680329</v>
      </c>
      <c r="J456" s="78">
        <v>182.67008604034601</v>
      </c>
    </row>
    <row r="457" spans="1:10" x14ac:dyDescent="0.25">
      <c r="A457" s="79" t="s">
        <v>80</v>
      </c>
      <c r="B457" s="81"/>
      <c r="C457" s="88">
        <v>5.505854727361597</v>
      </c>
      <c r="D457" s="122">
        <v>0.8936219428621307</v>
      </c>
      <c r="E457" s="78">
        <v>0</v>
      </c>
      <c r="F457" s="88">
        <v>1.5340320000000001</v>
      </c>
      <c r="G457" s="88">
        <v>4.5987429999999998</v>
      </c>
      <c r="H457" s="88">
        <v>3.5159310000000001</v>
      </c>
      <c r="I457" s="88">
        <v>2.3266789999999999</v>
      </c>
      <c r="J457" s="88">
        <v>1.170256</v>
      </c>
    </row>
    <row r="458" spans="1:10" x14ac:dyDescent="0.25">
      <c r="A458" s="79" t="s">
        <v>53</v>
      </c>
      <c r="B458" s="80"/>
      <c r="C458" s="78">
        <v>216.64892745046984</v>
      </c>
      <c r="D458" s="78">
        <v>146.50178683481425</v>
      </c>
      <c r="E458" s="78">
        <v>213.694995792139</v>
      </c>
      <c r="F458" s="78">
        <v>282.81411627071037</v>
      </c>
      <c r="G458" s="78">
        <v>169.52578279010547</v>
      </c>
      <c r="H458" s="78">
        <v>234.63052612350523</v>
      </c>
      <c r="I458" s="78">
        <v>91.227314931556165</v>
      </c>
      <c r="J458" s="78">
        <v>134.14855513724552</v>
      </c>
    </row>
    <row r="459" spans="1:10" ht="17.25" x14ac:dyDescent="0.25">
      <c r="A459" s="86" t="s">
        <v>54</v>
      </c>
      <c r="B459" s="80"/>
      <c r="C459" s="77"/>
      <c r="D459" s="77"/>
      <c r="E459" s="77"/>
      <c r="F459" s="77"/>
      <c r="G459" s="77"/>
      <c r="H459" s="77"/>
      <c r="I459" s="77"/>
      <c r="J459" s="77"/>
    </row>
    <row r="460" spans="1:10" x14ac:dyDescent="0.25">
      <c r="A460" s="86" t="s">
        <v>55</v>
      </c>
      <c r="B460" s="81" t="s">
        <v>56</v>
      </c>
      <c r="C460" s="83">
        <f>C461+C462</f>
        <v>171</v>
      </c>
      <c r="D460" s="83">
        <f t="shared" ref="D460:J460" si="272">D461+D462</f>
        <v>193</v>
      </c>
      <c r="E460" s="83">
        <f t="shared" si="272"/>
        <v>146</v>
      </c>
      <c r="F460" s="83">
        <f t="shared" si="272"/>
        <v>144</v>
      </c>
      <c r="G460" s="83">
        <f t="shared" si="272"/>
        <v>143</v>
      </c>
      <c r="H460" s="83">
        <f t="shared" si="272"/>
        <v>134</v>
      </c>
      <c r="I460" s="83">
        <f t="shared" si="272"/>
        <v>143</v>
      </c>
      <c r="J460" s="83">
        <f t="shared" si="272"/>
        <v>127</v>
      </c>
    </row>
    <row r="461" spans="1:10" x14ac:dyDescent="0.25">
      <c r="A461" s="79" t="s">
        <v>49</v>
      </c>
      <c r="B461" s="81"/>
      <c r="C461" s="77">
        <v>163</v>
      </c>
      <c r="D461" s="77">
        <v>174</v>
      </c>
      <c r="E461" s="77">
        <v>132</v>
      </c>
      <c r="F461" s="77">
        <v>130</v>
      </c>
      <c r="G461" s="77">
        <v>128</v>
      </c>
      <c r="H461" s="77">
        <v>122</v>
      </c>
      <c r="I461" s="77">
        <v>137</v>
      </c>
      <c r="J461" s="77">
        <v>120</v>
      </c>
    </row>
    <row r="462" spans="1:10" x14ac:dyDescent="0.25">
      <c r="A462" s="79" t="s">
        <v>53</v>
      </c>
      <c r="B462" s="80"/>
      <c r="C462" s="77">
        <v>8</v>
      </c>
      <c r="D462" s="77">
        <v>19</v>
      </c>
      <c r="E462" s="77">
        <v>14</v>
      </c>
      <c r="F462" s="77">
        <v>14</v>
      </c>
      <c r="G462" s="77">
        <v>15</v>
      </c>
      <c r="H462" s="77">
        <v>12</v>
      </c>
      <c r="I462" s="77">
        <v>6</v>
      </c>
      <c r="J462" s="77">
        <v>7</v>
      </c>
    </row>
    <row r="463" spans="1:10" x14ac:dyDescent="0.25">
      <c r="A463" s="86" t="s">
        <v>47</v>
      </c>
      <c r="B463" s="81" t="s">
        <v>48</v>
      </c>
      <c r="C463" s="82">
        <f>SUM(C464:C466)</f>
        <v>45352</v>
      </c>
      <c r="D463" s="82">
        <f t="shared" ref="D463:J463" si="273">SUM(D464:D466)</f>
        <v>44734</v>
      </c>
      <c r="E463" s="82">
        <f t="shared" si="273"/>
        <v>42061</v>
      </c>
      <c r="F463" s="82">
        <f t="shared" si="273"/>
        <v>51038</v>
      </c>
      <c r="G463" s="82">
        <f t="shared" si="273"/>
        <v>66016</v>
      </c>
      <c r="H463" s="82">
        <f t="shared" si="273"/>
        <v>54519</v>
      </c>
      <c r="I463" s="82">
        <f t="shared" si="273"/>
        <v>65792</v>
      </c>
      <c r="J463" s="82">
        <f t="shared" si="273"/>
        <v>61670</v>
      </c>
    </row>
    <row r="464" spans="1:10" x14ac:dyDescent="0.25">
      <c r="A464" s="79" t="s">
        <v>49</v>
      </c>
      <c r="B464" s="107"/>
      <c r="C464" s="76">
        <v>27974</v>
      </c>
      <c r="D464" s="76">
        <v>26851</v>
      </c>
      <c r="E464" s="76">
        <v>29096</v>
      </c>
      <c r="F464" s="76">
        <v>24606</v>
      </c>
      <c r="G464" s="76">
        <v>37411</v>
      </c>
      <c r="H464" s="76">
        <v>28084</v>
      </c>
      <c r="I464" s="76">
        <v>33835</v>
      </c>
      <c r="J464" s="76">
        <v>31967</v>
      </c>
    </row>
    <row r="465" spans="1:10" x14ac:dyDescent="0.25">
      <c r="A465" s="79" t="s">
        <v>80</v>
      </c>
      <c r="B465" s="107"/>
      <c r="C465" s="76">
        <v>1340</v>
      </c>
      <c r="D465" s="77">
        <v>0</v>
      </c>
      <c r="E465" s="77">
        <v>0</v>
      </c>
      <c r="F465" s="77">
        <v>871</v>
      </c>
      <c r="G465" s="76">
        <v>2135</v>
      </c>
      <c r="H465" s="76">
        <v>1666</v>
      </c>
      <c r="I465" s="76">
        <v>1532</v>
      </c>
      <c r="J465" s="77">
        <v>910</v>
      </c>
    </row>
    <row r="466" spans="1:10" x14ac:dyDescent="0.25">
      <c r="A466" s="79" t="s">
        <v>53</v>
      </c>
      <c r="B466" s="80"/>
      <c r="C466" s="76">
        <v>16038</v>
      </c>
      <c r="D466" s="76">
        <v>17883</v>
      </c>
      <c r="E466" s="76">
        <v>12965</v>
      </c>
      <c r="F466" s="76">
        <v>25561</v>
      </c>
      <c r="G466" s="76">
        <v>26470</v>
      </c>
      <c r="H466" s="76">
        <v>24769</v>
      </c>
      <c r="I466" s="76">
        <v>30425</v>
      </c>
      <c r="J466" s="76">
        <v>28793</v>
      </c>
    </row>
    <row r="467" spans="1:10" x14ac:dyDescent="0.25">
      <c r="A467" s="86" t="s">
        <v>58</v>
      </c>
      <c r="B467" s="81" t="s">
        <v>52</v>
      </c>
      <c r="C467" s="89">
        <f>SUM(C468:C470)</f>
        <v>123.3</v>
      </c>
      <c r="D467" s="89">
        <f t="shared" ref="D467" si="274">SUM(D468:D470)</f>
        <v>115</v>
      </c>
      <c r="E467" s="89">
        <f t="shared" ref="E467" si="275">SUM(E468:E470)</f>
        <v>121</v>
      </c>
      <c r="F467" s="89">
        <f t="shared" ref="F467" si="276">SUM(F468:F470)</f>
        <v>200.5</v>
      </c>
      <c r="G467" s="89">
        <f t="shared" ref="G467" si="277">SUM(G468:G470)</f>
        <v>289.60000000000002</v>
      </c>
      <c r="H467" s="89">
        <f t="shared" ref="H467" si="278">SUM(H468:H470)</f>
        <v>183.5</v>
      </c>
      <c r="I467" s="89">
        <f t="shared" ref="I467" si="279">SUM(I468:I470)</f>
        <v>229.3</v>
      </c>
      <c r="J467" s="89">
        <f t="shared" ref="J467" si="280">SUM(J468:J470)</f>
        <v>223.2</v>
      </c>
    </row>
    <row r="468" spans="1:10" x14ac:dyDescent="0.25">
      <c r="A468" s="79" t="s">
        <v>49</v>
      </c>
      <c r="B468" s="107"/>
      <c r="C468" s="125">
        <v>92</v>
      </c>
      <c r="D468" s="125">
        <v>93</v>
      </c>
      <c r="E468" s="125">
        <v>104</v>
      </c>
      <c r="F468" s="125">
        <v>152</v>
      </c>
      <c r="G468" s="125">
        <v>226</v>
      </c>
      <c r="H468" s="125">
        <v>127</v>
      </c>
      <c r="I468" s="125">
        <v>178</v>
      </c>
      <c r="J468" s="125">
        <v>183</v>
      </c>
    </row>
    <row r="469" spans="1:10" x14ac:dyDescent="0.25">
      <c r="A469" s="79" t="s">
        <v>80</v>
      </c>
      <c r="B469" s="107"/>
      <c r="C469" s="77">
        <v>2.2999999999999998</v>
      </c>
      <c r="D469" s="77">
        <v>0</v>
      </c>
      <c r="E469" s="77">
        <v>0</v>
      </c>
      <c r="F469" s="77">
        <v>1.5</v>
      </c>
      <c r="G469" s="77">
        <v>4.5999999999999996</v>
      </c>
      <c r="H469" s="77">
        <v>3.5</v>
      </c>
      <c r="I469" s="77">
        <v>2.2999999999999998</v>
      </c>
      <c r="J469" s="77">
        <v>1.2</v>
      </c>
    </row>
    <row r="470" spans="1:10" ht="15.75" thickBot="1" x14ac:dyDescent="0.3">
      <c r="A470" s="90" t="s">
        <v>53</v>
      </c>
      <c r="B470" s="91"/>
      <c r="C470" s="106">
        <v>29</v>
      </c>
      <c r="D470" s="106">
        <v>22</v>
      </c>
      <c r="E470" s="106">
        <v>17</v>
      </c>
      <c r="F470" s="106">
        <v>47</v>
      </c>
      <c r="G470" s="106">
        <v>59</v>
      </c>
      <c r="H470" s="106">
        <v>53</v>
      </c>
      <c r="I470" s="106">
        <v>49</v>
      </c>
      <c r="J470" s="106">
        <v>39</v>
      </c>
    </row>
    <row r="471" spans="1:10" ht="15.75" thickTop="1" x14ac:dyDescent="0.25">
      <c r="A471" s="93" t="s">
        <v>59</v>
      </c>
      <c r="B471" s="94"/>
      <c r="C471" s="94"/>
      <c r="D471" s="94"/>
      <c r="E471" s="94"/>
      <c r="F471" s="94"/>
      <c r="G471" s="94"/>
      <c r="H471" s="94"/>
      <c r="I471" s="94"/>
      <c r="J471" s="94"/>
    </row>
    <row r="472" spans="1:10" x14ac:dyDescent="0.25">
      <c r="A472" s="93"/>
      <c r="B472" s="94"/>
      <c r="C472" s="94"/>
      <c r="D472" s="94"/>
      <c r="E472" s="94"/>
      <c r="F472" s="94"/>
      <c r="G472" s="94"/>
      <c r="H472" s="94"/>
      <c r="I472" s="94"/>
      <c r="J472" s="94"/>
    </row>
    <row r="473" spans="1:10" ht="19.5" thickBot="1" x14ac:dyDescent="0.3">
      <c r="A473" s="84" t="s">
        <v>168</v>
      </c>
    </row>
    <row r="474" spans="1:10" ht="15.75" thickTop="1" x14ac:dyDescent="0.25">
      <c r="A474" s="160"/>
      <c r="B474" s="161" t="s">
        <v>45</v>
      </c>
      <c r="C474" s="162">
        <v>2008</v>
      </c>
      <c r="D474" s="162">
        <v>2009</v>
      </c>
      <c r="E474" s="162">
        <v>2010</v>
      </c>
      <c r="F474" s="162">
        <v>2011</v>
      </c>
      <c r="G474" s="162">
        <v>2012</v>
      </c>
      <c r="H474" s="162">
        <v>2013</v>
      </c>
      <c r="I474" s="162">
        <v>2014</v>
      </c>
      <c r="J474" s="162">
        <v>2015</v>
      </c>
    </row>
    <row r="475" spans="1:10" x14ac:dyDescent="0.25">
      <c r="A475" s="86" t="s">
        <v>60</v>
      </c>
      <c r="B475" s="81" t="s">
        <v>52</v>
      </c>
      <c r="C475" s="87"/>
      <c r="D475" s="87"/>
      <c r="E475" s="87"/>
      <c r="F475" s="87"/>
      <c r="G475" s="87"/>
      <c r="H475" s="87"/>
      <c r="I475" s="87"/>
      <c r="J475" s="87"/>
    </row>
    <row r="476" spans="1:10" ht="17.25" x14ac:dyDescent="0.25">
      <c r="A476" s="86" t="s">
        <v>61</v>
      </c>
      <c r="B476" s="80"/>
      <c r="C476" s="83">
        <v>29</v>
      </c>
      <c r="D476" s="83">
        <v>26</v>
      </c>
      <c r="E476" s="83">
        <v>48</v>
      </c>
      <c r="F476" s="83">
        <v>94</v>
      </c>
      <c r="G476" s="83">
        <v>108</v>
      </c>
      <c r="H476" s="83">
        <v>72</v>
      </c>
      <c r="I476" s="83">
        <v>53</v>
      </c>
      <c r="J476" s="83">
        <v>49</v>
      </c>
    </row>
    <row r="477" spans="1:10" ht="17.25" x14ac:dyDescent="0.25">
      <c r="A477" s="86" t="s">
        <v>62</v>
      </c>
      <c r="B477" s="80"/>
      <c r="C477" s="83" t="s">
        <v>63</v>
      </c>
      <c r="D477" s="83" t="s">
        <v>63</v>
      </c>
      <c r="E477" s="83" t="s">
        <v>63</v>
      </c>
      <c r="F477" s="83" t="s">
        <v>63</v>
      </c>
      <c r="G477" s="83" t="s">
        <v>63</v>
      </c>
      <c r="H477" s="83">
        <v>59</v>
      </c>
      <c r="I477" s="83">
        <v>66</v>
      </c>
      <c r="J477" s="83">
        <v>63</v>
      </c>
    </row>
    <row r="478" spans="1:10" x14ac:dyDescent="0.25">
      <c r="A478" s="86" t="s">
        <v>64</v>
      </c>
      <c r="B478" s="81" t="s">
        <v>52</v>
      </c>
      <c r="C478" s="97"/>
      <c r="D478" s="77"/>
      <c r="E478" s="77"/>
      <c r="F478" s="77"/>
      <c r="G478" s="77"/>
      <c r="H478" s="77"/>
      <c r="I478" s="77"/>
      <c r="J478" s="77"/>
    </row>
    <row r="479" spans="1:10" x14ac:dyDescent="0.25">
      <c r="A479" s="86" t="s">
        <v>102</v>
      </c>
      <c r="B479" s="80"/>
      <c r="C479" s="89">
        <f>SUM(C480:C483)</f>
        <v>18.25</v>
      </c>
      <c r="D479" s="89">
        <f t="shared" ref="D479" si="281">SUM(D480:D483)</f>
        <v>15.31</v>
      </c>
      <c r="E479" s="89">
        <f t="shared" ref="E479" si="282">SUM(E480:E483)</f>
        <v>19.100000000000001</v>
      </c>
      <c r="F479" s="89">
        <f t="shared" ref="F479" si="283">SUM(F480:F483)</f>
        <v>23.5</v>
      </c>
      <c r="G479" s="89">
        <f t="shared" ref="G479" si="284">SUM(G480:G483)</f>
        <v>22.6</v>
      </c>
      <c r="H479" s="89">
        <f t="shared" ref="H479" si="285">SUM(H480:H483)</f>
        <v>24.900000000000002</v>
      </c>
      <c r="I479" s="89">
        <f t="shared" ref="I479" si="286">SUM(I480:I483)</f>
        <v>27</v>
      </c>
      <c r="J479" s="89">
        <f t="shared" ref="J479" si="287">SUM(J480:J483)</f>
        <v>40.6</v>
      </c>
    </row>
    <row r="480" spans="1:10" x14ac:dyDescent="0.25">
      <c r="A480" s="79" t="s">
        <v>108</v>
      </c>
      <c r="B480" s="80"/>
      <c r="C480" s="77">
        <v>1.9</v>
      </c>
      <c r="D480" s="77">
        <v>1.6</v>
      </c>
      <c r="E480" s="77">
        <v>2.2000000000000002</v>
      </c>
      <c r="F480" s="77">
        <v>2.7</v>
      </c>
      <c r="G480" s="77">
        <v>1.7</v>
      </c>
      <c r="H480" s="77">
        <v>2.8</v>
      </c>
      <c r="I480" s="77">
        <v>3.2</v>
      </c>
      <c r="J480" s="77">
        <v>11</v>
      </c>
    </row>
    <row r="481" spans="1:10" x14ac:dyDescent="0.25">
      <c r="A481" s="79" t="s">
        <v>103</v>
      </c>
      <c r="B481" s="107"/>
      <c r="C481" s="122">
        <v>0.85</v>
      </c>
      <c r="D481" s="122">
        <v>0.71</v>
      </c>
      <c r="E481" s="77">
        <v>1.5</v>
      </c>
      <c r="F481" s="77">
        <v>1.4</v>
      </c>
      <c r="G481" s="122">
        <v>0.6</v>
      </c>
      <c r="H481" s="77">
        <v>1.4</v>
      </c>
      <c r="I481" s="77">
        <v>1.1000000000000001</v>
      </c>
      <c r="J481" s="88">
        <v>2</v>
      </c>
    </row>
    <row r="482" spans="1:10" x14ac:dyDescent="0.25">
      <c r="A482" s="79" t="s">
        <v>110</v>
      </c>
      <c r="B482" s="80"/>
      <c r="C482" s="77">
        <v>11.4</v>
      </c>
      <c r="D482" s="77">
        <v>7.4</v>
      </c>
      <c r="E482" s="77">
        <v>11.8</v>
      </c>
      <c r="F482" s="77">
        <v>14.1</v>
      </c>
      <c r="G482" s="77">
        <v>13.9</v>
      </c>
      <c r="H482" s="77">
        <v>15.9</v>
      </c>
      <c r="I482" s="77">
        <v>20.399999999999999</v>
      </c>
      <c r="J482" s="77">
        <v>26.5</v>
      </c>
    </row>
    <row r="483" spans="1:10" x14ac:dyDescent="0.25">
      <c r="A483" s="79" t="s">
        <v>111</v>
      </c>
      <c r="B483" s="80"/>
      <c r="C483" s="77">
        <v>4.0999999999999996</v>
      </c>
      <c r="D483" s="77">
        <v>5.6</v>
      </c>
      <c r="E483" s="77">
        <v>3.6</v>
      </c>
      <c r="F483" s="77">
        <v>5.3</v>
      </c>
      <c r="G483" s="77">
        <v>6.4</v>
      </c>
      <c r="H483" s="77">
        <v>4.8</v>
      </c>
      <c r="I483" s="77">
        <v>2.2999999999999998</v>
      </c>
      <c r="J483" s="77">
        <v>1.1000000000000001</v>
      </c>
    </row>
    <row r="484" spans="1:10" ht="17.25" x14ac:dyDescent="0.25">
      <c r="A484" s="86" t="s">
        <v>69</v>
      </c>
      <c r="B484" s="80"/>
      <c r="C484" s="83" t="s">
        <v>63</v>
      </c>
      <c r="D484" s="83" t="s">
        <v>63</v>
      </c>
      <c r="E484" s="83" t="s">
        <v>63</v>
      </c>
      <c r="F484" s="83" t="s">
        <v>63</v>
      </c>
      <c r="G484" s="83" t="s">
        <v>63</v>
      </c>
      <c r="H484" s="98">
        <v>3.1</v>
      </c>
      <c r="I484" s="98">
        <v>6.4</v>
      </c>
      <c r="J484" s="126">
        <v>6</v>
      </c>
    </row>
    <row r="485" spans="1:10" ht="17.25" x14ac:dyDescent="0.25">
      <c r="A485" s="86" t="s">
        <v>200</v>
      </c>
      <c r="B485" s="81" t="s">
        <v>48</v>
      </c>
      <c r="C485" s="82">
        <v>11000</v>
      </c>
      <c r="D485" s="82">
        <v>11544</v>
      </c>
      <c r="E485" s="82">
        <v>15558</v>
      </c>
      <c r="F485" s="82">
        <v>19700</v>
      </c>
      <c r="G485" s="82">
        <v>12796</v>
      </c>
      <c r="H485" s="82">
        <v>24789</v>
      </c>
      <c r="I485" s="82">
        <v>40487</v>
      </c>
      <c r="J485" s="82">
        <v>38501</v>
      </c>
    </row>
    <row r="486" spans="1:10" ht="17.25" x14ac:dyDescent="0.25">
      <c r="A486" s="86" t="s">
        <v>70</v>
      </c>
      <c r="B486" s="81" t="s">
        <v>56</v>
      </c>
      <c r="C486" s="82">
        <f>SUM(C487:C490)</f>
        <v>84</v>
      </c>
      <c r="D486" s="82">
        <f t="shared" ref="D486" si="288">SUM(D487:D490)</f>
        <v>918</v>
      </c>
      <c r="E486" s="82">
        <f t="shared" ref="E486" si="289">SUM(E487:E490)</f>
        <v>976</v>
      </c>
      <c r="F486" s="82">
        <f t="shared" ref="F486" si="290">SUM(F487:F490)</f>
        <v>1190</v>
      </c>
      <c r="G486" s="82">
        <f t="shared" ref="G486" si="291">SUM(G487:G490)</f>
        <v>1922</v>
      </c>
      <c r="H486" s="82">
        <f t="shared" ref="H486" si="292">SUM(H487:H490)</f>
        <v>1715</v>
      </c>
      <c r="I486" s="82">
        <f t="shared" ref="I486" si="293">SUM(I487:I490)</f>
        <v>2293</v>
      </c>
      <c r="J486" s="82">
        <f t="shared" ref="J486" si="294">SUM(J487:J490)</f>
        <v>2356</v>
      </c>
    </row>
    <row r="487" spans="1:10" x14ac:dyDescent="0.25">
      <c r="A487" s="79" t="s">
        <v>71</v>
      </c>
      <c r="B487" s="80"/>
      <c r="C487" s="83" t="s">
        <v>63</v>
      </c>
      <c r="D487" s="77">
        <v>697</v>
      </c>
      <c r="E487" s="77">
        <v>687</v>
      </c>
      <c r="F487" s="77">
        <v>987</v>
      </c>
      <c r="G487" s="76">
        <v>1602</v>
      </c>
      <c r="H487" s="76">
        <v>1361</v>
      </c>
      <c r="I487" s="76">
        <v>1470</v>
      </c>
      <c r="J487" s="76">
        <v>1394</v>
      </c>
    </row>
    <row r="488" spans="1:10" x14ac:dyDescent="0.25">
      <c r="A488" s="79" t="s">
        <v>72</v>
      </c>
      <c r="B488" s="80"/>
      <c r="C488" s="83" t="s">
        <v>63</v>
      </c>
      <c r="D488" s="77">
        <v>120</v>
      </c>
      <c r="E488" s="77">
        <v>115</v>
      </c>
      <c r="F488" s="77">
        <v>120</v>
      </c>
      <c r="G488" s="77">
        <v>239</v>
      </c>
      <c r="H488" s="77">
        <v>274</v>
      </c>
      <c r="I488" s="77">
        <v>274</v>
      </c>
      <c r="J488" s="77">
        <v>282</v>
      </c>
    </row>
    <row r="489" spans="1:10" x14ac:dyDescent="0.25">
      <c r="A489" s="79" t="s">
        <v>73</v>
      </c>
      <c r="B489" s="80"/>
      <c r="C489" s="77">
        <v>14</v>
      </c>
      <c r="D489" s="77">
        <v>31</v>
      </c>
      <c r="E489" s="77">
        <v>104</v>
      </c>
      <c r="F489" s="83" t="s">
        <v>63</v>
      </c>
      <c r="G489" s="83" t="s">
        <v>63</v>
      </c>
      <c r="H489" s="83" t="s">
        <v>63</v>
      </c>
      <c r="I489" s="77">
        <v>21</v>
      </c>
      <c r="J489" s="77">
        <v>108</v>
      </c>
    </row>
    <row r="490" spans="1:10" x14ac:dyDescent="0.25">
      <c r="A490" s="79" t="s">
        <v>74</v>
      </c>
      <c r="B490" s="80"/>
      <c r="C490" s="77">
        <v>70</v>
      </c>
      <c r="D490" s="77">
        <v>70</v>
      </c>
      <c r="E490" s="77">
        <v>70</v>
      </c>
      <c r="F490" s="77">
        <v>83</v>
      </c>
      <c r="G490" s="77">
        <v>81</v>
      </c>
      <c r="H490" s="77">
        <v>80</v>
      </c>
      <c r="I490" s="77">
        <v>528</v>
      </c>
      <c r="J490" s="77">
        <v>572</v>
      </c>
    </row>
    <row r="491" spans="1:10" x14ac:dyDescent="0.25">
      <c r="A491" s="86" t="s">
        <v>18</v>
      </c>
      <c r="B491" s="81" t="s">
        <v>52</v>
      </c>
      <c r="C491" s="97"/>
      <c r="D491" s="97"/>
      <c r="E491" s="97"/>
      <c r="F491" s="97"/>
      <c r="G491" s="97"/>
      <c r="H491" s="97"/>
      <c r="I491" s="97"/>
      <c r="J491" s="97"/>
    </row>
    <row r="492" spans="1:10" ht="17.25" x14ac:dyDescent="0.25">
      <c r="A492" s="86" t="s">
        <v>116</v>
      </c>
      <c r="B492" s="108"/>
      <c r="C492" s="83">
        <v>15</v>
      </c>
      <c r="D492" s="83">
        <v>12</v>
      </c>
      <c r="E492" s="83">
        <v>12</v>
      </c>
      <c r="F492" s="83">
        <v>27</v>
      </c>
      <c r="G492" s="83">
        <v>33</v>
      </c>
      <c r="H492" s="83">
        <v>33</v>
      </c>
      <c r="I492" s="83">
        <v>49</v>
      </c>
      <c r="J492" s="83" t="s">
        <v>63</v>
      </c>
    </row>
    <row r="493" spans="1:10" ht="17.25" x14ac:dyDescent="0.25">
      <c r="A493" s="86" t="s">
        <v>86</v>
      </c>
      <c r="B493" s="80"/>
      <c r="C493" s="89">
        <v>0</v>
      </c>
      <c r="D493" s="89">
        <v>0</v>
      </c>
      <c r="E493" s="89">
        <v>0</v>
      </c>
      <c r="F493" s="89">
        <v>0</v>
      </c>
      <c r="G493" s="96">
        <v>2.7</v>
      </c>
      <c r="H493" s="96">
        <v>3.3</v>
      </c>
      <c r="I493" s="96">
        <v>1.3</v>
      </c>
      <c r="J493" s="89">
        <v>0</v>
      </c>
    </row>
    <row r="494" spans="1:10" ht="17.25" x14ac:dyDescent="0.25">
      <c r="A494" s="86" t="s">
        <v>87</v>
      </c>
      <c r="B494" s="108"/>
      <c r="C494" s="83">
        <v>27</v>
      </c>
      <c r="D494" s="83">
        <v>12</v>
      </c>
      <c r="E494" s="83">
        <v>16</v>
      </c>
      <c r="F494" s="83">
        <v>26</v>
      </c>
      <c r="G494" s="83">
        <v>22</v>
      </c>
      <c r="H494" s="83">
        <v>20</v>
      </c>
      <c r="I494" s="83">
        <v>10</v>
      </c>
      <c r="J494" s="83">
        <v>12</v>
      </c>
    </row>
    <row r="495" spans="1:10" ht="17.25" x14ac:dyDescent="0.25">
      <c r="A495" s="86" t="s">
        <v>88</v>
      </c>
      <c r="B495" s="80"/>
      <c r="C495" s="89">
        <v>0</v>
      </c>
      <c r="D495" s="89">
        <v>0</v>
      </c>
      <c r="E495" s="89">
        <v>0</v>
      </c>
      <c r="F495" s="89">
        <v>0</v>
      </c>
      <c r="G495" s="96">
        <v>0.88</v>
      </c>
      <c r="H495" s="96">
        <v>8</v>
      </c>
      <c r="I495" s="96">
        <v>6.9</v>
      </c>
      <c r="J495" s="96">
        <v>2.5</v>
      </c>
    </row>
    <row r="496" spans="1:10" ht="17.25" x14ac:dyDescent="0.25">
      <c r="A496" s="86" t="s">
        <v>77</v>
      </c>
      <c r="B496" s="81" t="s">
        <v>52</v>
      </c>
      <c r="C496" s="83" t="s">
        <v>63</v>
      </c>
      <c r="D496" s="83" t="s">
        <v>63</v>
      </c>
      <c r="E496" s="83" t="s">
        <v>63</v>
      </c>
      <c r="F496" s="83" t="s">
        <v>63</v>
      </c>
      <c r="G496" s="83" t="s">
        <v>63</v>
      </c>
      <c r="H496" s="83">
        <v>75</v>
      </c>
      <c r="I496" s="83">
        <v>101</v>
      </c>
      <c r="J496" s="83">
        <v>96</v>
      </c>
    </row>
    <row r="497" spans="1:10" ht="17.25" x14ac:dyDescent="0.25">
      <c r="A497" s="86" t="s">
        <v>78</v>
      </c>
      <c r="B497" s="81" t="s">
        <v>52</v>
      </c>
      <c r="C497" s="83" t="s">
        <v>63</v>
      </c>
      <c r="D497" s="83" t="s">
        <v>63</v>
      </c>
      <c r="E497" s="83" t="s">
        <v>63</v>
      </c>
      <c r="F497" s="83" t="s">
        <v>63</v>
      </c>
      <c r="G497" s="83" t="s">
        <v>63</v>
      </c>
      <c r="H497" s="96">
        <v>2</v>
      </c>
      <c r="I497" s="83">
        <v>13</v>
      </c>
      <c r="J497" s="83">
        <v>12</v>
      </c>
    </row>
    <row r="498" spans="1:10" ht="18" thickBot="1" x14ac:dyDescent="0.3">
      <c r="A498" s="100" t="s">
        <v>79</v>
      </c>
      <c r="B498" s="101" t="s">
        <v>52</v>
      </c>
      <c r="C498" s="102" t="s">
        <v>63</v>
      </c>
      <c r="D498" s="102" t="s">
        <v>63</v>
      </c>
      <c r="E498" s="102" t="s">
        <v>63</v>
      </c>
      <c r="F498" s="102" t="s">
        <v>63</v>
      </c>
      <c r="G498" s="102" t="s">
        <v>63</v>
      </c>
      <c r="H498" s="102">
        <v>13</v>
      </c>
      <c r="I498" s="102">
        <v>25</v>
      </c>
      <c r="J498" s="102">
        <v>23</v>
      </c>
    </row>
    <row r="499" spans="1:10" ht="97.5" customHeight="1" x14ac:dyDescent="0.25">
      <c r="A499" s="184" t="s">
        <v>216</v>
      </c>
      <c r="B499" s="184"/>
      <c r="C499" s="184"/>
      <c r="D499" s="184"/>
      <c r="E499" s="184"/>
      <c r="F499" s="184"/>
      <c r="G499" s="184"/>
      <c r="H499" s="184"/>
      <c r="I499" s="184"/>
      <c r="J499" s="184"/>
    </row>
    <row r="500" spans="1:10" ht="17.25" customHeight="1" x14ac:dyDescent="0.25">
      <c r="A500" s="104"/>
      <c r="B500" s="104"/>
      <c r="C500" s="104"/>
      <c r="D500" s="104"/>
      <c r="E500" s="104"/>
      <c r="F500" s="104"/>
      <c r="G500" s="104"/>
      <c r="H500" s="104"/>
      <c r="I500" s="104"/>
      <c r="J500" s="104"/>
    </row>
    <row r="501" spans="1:10" ht="19.5" thickBot="1" x14ac:dyDescent="0.3">
      <c r="A501" s="84" t="s">
        <v>169</v>
      </c>
    </row>
    <row r="502" spans="1:10" ht="15.75" thickTop="1" x14ac:dyDescent="0.25">
      <c r="A502" s="163"/>
      <c r="B502" s="164" t="s">
        <v>45</v>
      </c>
      <c r="C502" s="162">
        <v>2008</v>
      </c>
      <c r="D502" s="162">
        <v>2009</v>
      </c>
      <c r="E502" s="162">
        <v>2010</v>
      </c>
      <c r="F502" s="162">
        <v>2011</v>
      </c>
      <c r="G502" s="162">
        <v>2012</v>
      </c>
      <c r="H502" s="162">
        <v>2013</v>
      </c>
      <c r="I502" s="162">
        <v>2014</v>
      </c>
      <c r="J502" s="162">
        <v>2015</v>
      </c>
    </row>
    <row r="503" spans="1:10" x14ac:dyDescent="0.25">
      <c r="A503" s="86" t="s">
        <v>46</v>
      </c>
      <c r="B503" s="80"/>
      <c r="C503" s="87"/>
      <c r="D503" s="87"/>
      <c r="E503" s="87"/>
      <c r="F503" s="87"/>
      <c r="G503" s="87"/>
      <c r="H503" s="87"/>
      <c r="I503" s="87"/>
      <c r="J503" s="87"/>
    </row>
    <row r="504" spans="1:10" x14ac:dyDescent="0.25">
      <c r="A504" s="86" t="s">
        <v>47</v>
      </c>
      <c r="B504" s="81" t="s">
        <v>48</v>
      </c>
      <c r="C504" s="82">
        <f>C505+C506+C507</f>
        <v>4065.2761740800001</v>
      </c>
      <c r="D504" s="82">
        <f t="shared" ref="D504" si="295">D505+D506+D507</f>
        <v>7190</v>
      </c>
      <c r="E504" s="82">
        <f t="shared" ref="E504" si="296">E505+E506+E507</f>
        <v>4001</v>
      </c>
      <c r="F504" s="82">
        <f t="shared" ref="F504" si="297">F505+F506+F507</f>
        <v>19468.810375860001</v>
      </c>
      <c r="G504" s="82">
        <f t="shared" ref="G504" si="298">G505+G506+G507</f>
        <v>21043.28676037</v>
      </c>
      <c r="H504" s="82">
        <f t="shared" ref="H504" si="299">H505+H506+H507</f>
        <v>15924.25002437</v>
      </c>
      <c r="I504" s="82">
        <f t="shared" ref="I504" si="300">I505+I506+I507</f>
        <v>26810.602599729998</v>
      </c>
      <c r="J504" s="82">
        <f t="shared" ref="J504" si="301">J505+J506+J507</f>
        <v>48857.60739063345</v>
      </c>
    </row>
    <row r="505" spans="1:10" x14ac:dyDescent="0.25">
      <c r="A505" s="79" t="s">
        <v>49</v>
      </c>
      <c r="B505" s="80"/>
      <c r="C505" s="78">
        <v>169.27617408</v>
      </c>
      <c r="D505" s="78">
        <v>0</v>
      </c>
      <c r="E505" s="78">
        <v>0</v>
      </c>
      <c r="F505" s="78">
        <v>475.81037585999997</v>
      </c>
      <c r="G505" s="78">
        <v>758.28676037000002</v>
      </c>
      <c r="H505" s="78">
        <v>1.25002437</v>
      </c>
      <c r="I505" s="78">
        <v>168.60259973000001</v>
      </c>
      <c r="J505" s="78">
        <v>3797.6073906334504</v>
      </c>
    </row>
    <row r="506" spans="1:10" x14ac:dyDescent="0.25">
      <c r="A506" s="79" t="s">
        <v>53</v>
      </c>
      <c r="B506" s="81"/>
      <c r="C506" s="76">
        <v>3888</v>
      </c>
      <c r="D506" s="76">
        <v>7178</v>
      </c>
      <c r="E506" s="76">
        <v>3997</v>
      </c>
      <c r="F506" s="76">
        <v>18989</v>
      </c>
      <c r="G506" s="76">
        <v>20056</v>
      </c>
      <c r="H506" s="76">
        <v>15746</v>
      </c>
      <c r="I506" s="76">
        <v>26556</v>
      </c>
      <c r="J506" s="76">
        <v>44881</v>
      </c>
    </row>
    <row r="507" spans="1:10" x14ac:dyDescent="0.25">
      <c r="A507" s="79" t="s">
        <v>57</v>
      </c>
      <c r="B507" s="81"/>
      <c r="C507" s="77">
        <v>8</v>
      </c>
      <c r="D507" s="77">
        <v>12</v>
      </c>
      <c r="E507" s="77">
        <v>4</v>
      </c>
      <c r="F507" s="77">
        <v>4</v>
      </c>
      <c r="G507" s="77">
        <v>229</v>
      </c>
      <c r="H507" s="77">
        <v>177</v>
      </c>
      <c r="I507" s="77">
        <v>86</v>
      </c>
      <c r="J507" s="77">
        <v>179</v>
      </c>
    </row>
    <row r="508" spans="1:10" x14ac:dyDescent="0.25">
      <c r="A508" s="86" t="s">
        <v>51</v>
      </c>
      <c r="B508" s="81" t="s">
        <v>52</v>
      </c>
      <c r="C508" s="89">
        <f>C509+C510+C511</f>
        <v>7.3340000000000005</v>
      </c>
      <c r="D508" s="89">
        <f t="shared" ref="D508" si="302">D509+D510+D511</f>
        <v>8.5150000000000006</v>
      </c>
      <c r="E508" s="89">
        <f t="shared" ref="E508" si="303">E509+E510+E511</f>
        <v>5.1049999999999995</v>
      </c>
      <c r="F508" s="89">
        <f t="shared" ref="F508" si="304">F509+F510+F511</f>
        <v>36.106999999999999</v>
      </c>
      <c r="G508" s="89">
        <f t="shared" ref="G508" si="305">G509+G510+G511</f>
        <v>49.720000000000006</v>
      </c>
      <c r="H508" s="89">
        <f t="shared" ref="H508" si="306">H509+H510+H511</f>
        <v>33.401000000000003</v>
      </c>
      <c r="I508" s="89">
        <f t="shared" ref="I508" si="307">I509+I510+I511</f>
        <v>40.43</v>
      </c>
      <c r="J508" s="89">
        <f t="shared" ref="J508" si="308">J509+J510+J511</f>
        <v>71.25</v>
      </c>
    </row>
    <row r="509" spans="1:10" x14ac:dyDescent="0.25">
      <c r="A509" s="79" t="s">
        <v>49</v>
      </c>
      <c r="B509" s="80"/>
      <c r="C509" s="78">
        <v>0.62</v>
      </c>
      <c r="D509" s="78">
        <v>0</v>
      </c>
      <c r="E509" s="78">
        <v>0</v>
      </c>
      <c r="F509" s="88">
        <v>4.0999999999999996</v>
      </c>
      <c r="G509" s="88">
        <v>6.2</v>
      </c>
      <c r="H509" s="170">
        <v>1.0999999999999999E-2</v>
      </c>
      <c r="I509" s="88">
        <v>1.3</v>
      </c>
      <c r="J509" s="78">
        <v>17</v>
      </c>
    </row>
    <row r="510" spans="1:10" x14ac:dyDescent="0.25">
      <c r="A510" s="79" t="s">
        <v>53</v>
      </c>
      <c r="B510" s="81"/>
      <c r="C510" s="78">
        <v>6.7</v>
      </c>
      <c r="D510" s="78">
        <v>8.5</v>
      </c>
      <c r="E510" s="78">
        <v>5.0999999999999996</v>
      </c>
      <c r="F510" s="78">
        <v>32</v>
      </c>
      <c r="G510" s="78">
        <v>43</v>
      </c>
      <c r="H510" s="77">
        <v>33</v>
      </c>
      <c r="I510" s="77">
        <v>39</v>
      </c>
      <c r="J510" s="77">
        <v>54</v>
      </c>
    </row>
    <row r="511" spans="1:10" x14ac:dyDescent="0.25">
      <c r="A511" s="79" t="s">
        <v>57</v>
      </c>
      <c r="B511" s="81"/>
      <c r="C511" s="170">
        <v>1.4E-2</v>
      </c>
      <c r="D511" s="170">
        <v>1.4999999999999999E-2</v>
      </c>
      <c r="E511" s="170">
        <v>5.0000000000000001E-3</v>
      </c>
      <c r="F511" s="170">
        <v>7.0000000000000001E-3</v>
      </c>
      <c r="G511" s="122">
        <v>0.52</v>
      </c>
      <c r="H511" s="122">
        <v>0.39</v>
      </c>
      <c r="I511" s="122">
        <v>0.13</v>
      </c>
      <c r="J511" s="122">
        <v>0.25</v>
      </c>
    </row>
    <row r="512" spans="1:10" ht="17.25" x14ac:dyDescent="0.25">
      <c r="A512" s="86" t="s">
        <v>54</v>
      </c>
      <c r="B512" s="81"/>
      <c r="C512" s="98"/>
      <c r="D512" s="98"/>
      <c r="E512" s="98"/>
      <c r="F512" s="98"/>
      <c r="G512" s="98"/>
      <c r="H512" s="98"/>
      <c r="I512" s="98"/>
      <c r="J512" s="98"/>
    </row>
    <row r="513" spans="1:10" x14ac:dyDescent="0.25">
      <c r="A513" s="86" t="s">
        <v>47</v>
      </c>
      <c r="B513" s="81" t="s">
        <v>48</v>
      </c>
      <c r="C513" s="83">
        <v>8</v>
      </c>
      <c r="D513" s="83">
        <v>12</v>
      </c>
      <c r="E513" s="83">
        <v>4</v>
      </c>
      <c r="F513" s="83">
        <v>4</v>
      </c>
      <c r="G513" s="83">
        <v>229</v>
      </c>
      <c r="H513" s="83">
        <v>177</v>
      </c>
      <c r="I513" s="83">
        <v>86</v>
      </c>
      <c r="J513" s="83">
        <v>179</v>
      </c>
    </row>
    <row r="514" spans="1:10" x14ac:dyDescent="0.25">
      <c r="A514" s="79" t="s">
        <v>57</v>
      </c>
      <c r="B514" s="81"/>
      <c r="C514" s="77">
        <v>8</v>
      </c>
      <c r="D514" s="77">
        <v>12</v>
      </c>
      <c r="E514" s="77">
        <v>4</v>
      </c>
      <c r="F514" s="77">
        <v>4</v>
      </c>
      <c r="G514" s="77">
        <v>229</v>
      </c>
      <c r="H514" s="77">
        <v>177</v>
      </c>
      <c r="I514" s="77">
        <v>86</v>
      </c>
      <c r="J514" s="77">
        <v>179</v>
      </c>
    </row>
    <row r="515" spans="1:10" x14ac:dyDescent="0.25">
      <c r="A515" s="86" t="s">
        <v>51</v>
      </c>
      <c r="B515" s="81" t="s">
        <v>52</v>
      </c>
      <c r="C515" s="139">
        <v>1.4E-2</v>
      </c>
      <c r="D515" s="139">
        <v>1.4999999999999999E-2</v>
      </c>
      <c r="E515" s="139">
        <v>5.0000000000000001E-3</v>
      </c>
      <c r="F515" s="139">
        <v>7.0000000000000001E-3</v>
      </c>
      <c r="G515" s="99">
        <v>0.52</v>
      </c>
      <c r="H515" s="99">
        <v>0.39</v>
      </c>
      <c r="I515" s="99">
        <v>0.13</v>
      </c>
      <c r="J515" s="99">
        <v>0.25</v>
      </c>
    </row>
    <row r="516" spans="1:10" ht="15.75" thickBot="1" x14ac:dyDescent="0.3">
      <c r="A516" s="90" t="s">
        <v>57</v>
      </c>
      <c r="B516" s="91"/>
      <c r="C516" s="142">
        <v>1.4E-2</v>
      </c>
      <c r="D516" s="142">
        <v>1.4999999999999999E-2</v>
      </c>
      <c r="E516" s="142">
        <v>5.0000000000000001E-3</v>
      </c>
      <c r="F516" s="142">
        <v>7.0000000000000001E-3</v>
      </c>
      <c r="G516" s="119">
        <v>0.52</v>
      </c>
      <c r="H516" s="119">
        <v>0.39</v>
      </c>
      <c r="I516" s="119">
        <v>0.13</v>
      </c>
      <c r="J516" s="119">
        <v>0.25</v>
      </c>
    </row>
    <row r="517" spans="1:10" ht="15.75" customHeight="1" thickTop="1" x14ac:dyDescent="0.25">
      <c r="A517" s="185" t="s">
        <v>208</v>
      </c>
      <c r="B517" s="185"/>
      <c r="C517" s="185"/>
      <c r="D517" s="185"/>
      <c r="E517" s="185"/>
      <c r="F517" s="185"/>
      <c r="G517" s="185"/>
      <c r="H517" s="185"/>
      <c r="I517" s="185"/>
      <c r="J517" s="185"/>
    </row>
    <row r="518" spans="1:10" x14ac:dyDescent="0.25">
      <c r="A518" s="104"/>
      <c r="B518" s="104"/>
      <c r="C518" s="104"/>
      <c r="D518" s="104"/>
      <c r="E518" s="104"/>
      <c r="F518" s="104"/>
      <c r="G518" s="104"/>
      <c r="H518" s="104"/>
      <c r="I518" s="104"/>
      <c r="J518" s="104"/>
    </row>
    <row r="519" spans="1:10" ht="19.5" thickBot="1" x14ac:dyDescent="0.3">
      <c r="A519" s="84" t="s">
        <v>170</v>
      </c>
    </row>
    <row r="520" spans="1:10" ht="15.75" thickTop="1" x14ac:dyDescent="0.25">
      <c r="A520" s="160"/>
      <c r="B520" s="161" t="s">
        <v>45</v>
      </c>
      <c r="C520" s="162">
        <v>2008</v>
      </c>
      <c r="D520" s="162">
        <v>2009</v>
      </c>
      <c r="E520" s="162">
        <v>2010</v>
      </c>
      <c r="F520" s="162">
        <v>2011</v>
      </c>
      <c r="G520" s="162">
        <v>2012</v>
      </c>
      <c r="H520" s="162">
        <v>2013</v>
      </c>
      <c r="I520" s="162">
        <v>2014</v>
      </c>
      <c r="J520" s="162">
        <v>2015</v>
      </c>
    </row>
    <row r="521" spans="1:10" x14ac:dyDescent="0.25">
      <c r="A521" s="86" t="s">
        <v>60</v>
      </c>
      <c r="B521" s="81" t="s">
        <v>52</v>
      </c>
      <c r="C521" s="98"/>
      <c r="D521" s="105"/>
      <c r="E521" s="105"/>
      <c r="F521" s="105"/>
      <c r="G521" s="105"/>
      <c r="H521" s="105"/>
      <c r="I521" s="105"/>
      <c r="J521" s="105"/>
    </row>
    <row r="522" spans="1:10" ht="17.25" x14ac:dyDescent="0.25">
      <c r="A522" s="86" t="s">
        <v>61</v>
      </c>
      <c r="B522" s="121"/>
      <c r="C522" s="83">
        <v>7.0000000000000001E-3</v>
      </c>
      <c r="D522" s="83">
        <v>7.0000000000000001E-3</v>
      </c>
      <c r="E522" s="83">
        <v>3.0000000000000001E-3</v>
      </c>
      <c r="F522" s="83">
        <v>3.0000000000000001E-3</v>
      </c>
      <c r="G522" s="99">
        <v>0.26</v>
      </c>
      <c r="H522" s="99">
        <v>0.2</v>
      </c>
      <c r="I522" s="83">
        <v>7.0000000000000007E-2</v>
      </c>
      <c r="J522" s="99">
        <v>0.13</v>
      </c>
    </row>
    <row r="523" spans="1:10" x14ac:dyDescent="0.25">
      <c r="A523" s="86" t="s">
        <v>64</v>
      </c>
      <c r="B523" s="81" t="s">
        <v>52</v>
      </c>
      <c r="C523" s="83"/>
      <c r="D523" s="83"/>
      <c r="E523" s="83"/>
      <c r="F523" s="83"/>
      <c r="G523" s="83"/>
      <c r="H523" s="83"/>
      <c r="I523" s="83"/>
      <c r="J523" s="83"/>
    </row>
    <row r="524" spans="1:10" ht="17.25" x14ac:dyDescent="0.25">
      <c r="A524" s="86" t="s">
        <v>117</v>
      </c>
      <c r="B524" s="80"/>
      <c r="C524" s="96">
        <v>1</v>
      </c>
      <c r="D524" s="96">
        <v>1</v>
      </c>
      <c r="E524" s="96">
        <v>1</v>
      </c>
      <c r="F524" s="96">
        <v>1.2</v>
      </c>
      <c r="G524" s="96">
        <v>3.1</v>
      </c>
      <c r="H524" s="96">
        <v>6.4</v>
      </c>
      <c r="I524" s="96">
        <v>9.1</v>
      </c>
      <c r="J524" s="89">
        <v>10</v>
      </c>
    </row>
    <row r="525" spans="1:10" x14ac:dyDescent="0.25">
      <c r="A525" s="79" t="s">
        <v>118</v>
      </c>
      <c r="B525" s="80"/>
      <c r="C525" s="88">
        <v>0.74</v>
      </c>
      <c r="D525" s="88">
        <v>0.63</v>
      </c>
      <c r="E525" s="88">
        <v>0.37</v>
      </c>
      <c r="F525" s="77">
        <v>1.1000000000000001</v>
      </c>
      <c r="G525" s="77">
        <v>1.5</v>
      </c>
      <c r="H525" s="77">
        <v>2.7</v>
      </c>
      <c r="I525" s="77">
        <v>2.9</v>
      </c>
      <c r="J525" s="77">
        <v>8.1999999999999993</v>
      </c>
    </row>
    <row r="526" spans="1:10" x14ac:dyDescent="0.25">
      <c r="A526" s="79" t="s">
        <v>104</v>
      </c>
      <c r="B526" s="107"/>
      <c r="C526" s="88">
        <f t="shared" ref="C526:J526" si="309">C524-C525-C527</f>
        <v>0.22900000000000001</v>
      </c>
      <c r="D526" s="88">
        <f t="shared" si="309"/>
        <v>0.37</v>
      </c>
      <c r="E526" s="88">
        <f t="shared" si="309"/>
        <v>0.63</v>
      </c>
      <c r="F526" s="88">
        <f t="shared" si="309"/>
        <v>5.8999999999999865E-2</v>
      </c>
      <c r="G526" s="88">
        <f t="shared" si="309"/>
        <v>1.29</v>
      </c>
      <c r="H526" s="88">
        <f t="shared" si="309"/>
        <v>3.6990000000000003</v>
      </c>
      <c r="I526" s="88">
        <f t="shared" si="309"/>
        <v>6.1339999999999995</v>
      </c>
      <c r="J526" s="122">
        <f t="shared" si="309"/>
        <v>0.93000000000000071</v>
      </c>
    </row>
    <row r="527" spans="1:10" x14ac:dyDescent="0.25">
      <c r="A527" s="79" t="s">
        <v>92</v>
      </c>
      <c r="B527" s="80"/>
      <c r="C527" s="170">
        <v>3.1E-2</v>
      </c>
      <c r="D527" s="77">
        <v>0</v>
      </c>
      <c r="E527" s="77">
        <v>0</v>
      </c>
      <c r="F527" s="170">
        <v>4.1000000000000002E-2</v>
      </c>
      <c r="G527" s="122">
        <v>0.31</v>
      </c>
      <c r="H527" s="77">
        <v>1E-3</v>
      </c>
      <c r="I527" s="170">
        <v>6.6000000000000003E-2</v>
      </c>
      <c r="J527" s="122">
        <v>0.87</v>
      </c>
    </row>
    <row r="528" spans="1:10" ht="17.25" x14ac:dyDescent="0.25">
      <c r="A528" s="86" t="s">
        <v>105</v>
      </c>
      <c r="B528" s="81" t="s">
        <v>56</v>
      </c>
      <c r="C528" s="83">
        <f>SUM(C529:C530)</f>
        <v>1</v>
      </c>
      <c r="D528" s="83" t="s">
        <v>63</v>
      </c>
      <c r="E528" s="83">
        <f t="shared" ref="E528:J528" si="310">SUM(E529:E530)</f>
        <v>8</v>
      </c>
      <c r="F528" s="83" t="s">
        <v>63</v>
      </c>
      <c r="G528" s="83" t="s">
        <v>63</v>
      </c>
      <c r="H528" s="83" t="s">
        <v>63</v>
      </c>
      <c r="I528" s="83">
        <f t="shared" si="310"/>
        <v>6</v>
      </c>
      <c r="J528" s="83">
        <f t="shared" si="310"/>
        <v>6</v>
      </c>
    </row>
    <row r="529" spans="1:15" x14ac:dyDescent="0.25">
      <c r="A529" s="79" t="s">
        <v>73</v>
      </c>
      <c r="B529" s="80"/>
      <c r="C529" s="77">
        <v>1</v>
      </c>
      <c r="D529" s="77">
        <v>0</v>
      </c>
      <c r="E529" s="77">
        <v>8</v>
      </c>
      <c r="F529" s="77">
        <v>0</v>
      </c>
      <c r="G529" s="77">
        <v>0</v>
      </c>
      <c r="H529" s="77">
        <v>0</v>
      </c>
      <c r="I529" s="77">
        <v>2</v>
      </c>
      <c r="J529" s="77">
        <v>2</v>
      </c>
    </row>
    <row r="530" spans="1:15" ht="15.75" thickBot="1" x14ac:dyDescent="0.3">
      <c r="A530" s="90" t="s">
        <v>74</v>
      </c>
      <c r="B530" s="91"/>
      <c r="C530" s="106" t="s">
        <v>63</v>
      </c>
      <c r="D530" s="106" t="s">
        <v>63</v>
      </c>
      <c r="E530" s="106" t="s">
        <v>63</v>
      </c>
      <c r="F530" s="106" t="s">
        <v>63</v>
      </c>
      <c r="G530" s="106" t="s">
        <v>63</v>
      </c>
      <c r="H530" s="106" t="s">
        <v>63</v>
      </c>
      <c r="I530" s="106">
        <v>4</v>
      </c>
      <c r="J530" s="106">
        <v>4</v>
      </c>
    </row>
    <row r="531" spans="1:15" ht="41.25" customHeight="1" thickTop="1" x14ac:dyDescent="0.25">
      <c r="A531" s="185" t="s">
        <v>207</v>
      </c>
      <c r="B531" s="185"/>
      <c r="C531" s="185"/>
      <c r="D531" s="185"/>
      <c r="E531" s="185"/>
      <c r="F531" s="185"/>
      <c r="G531" s="185"/>
      <c r="H531" s="185"/>
      <c r="I531" s="185"/>
      <c r="J531" s="185"/>
      <c r="K531" s="127"/>
      <c r="L531" s="127"/>
      <c r="M531" s="127"/>
      <c r="N531" s="127"/>
      <c r="O531" s="127"/>
    </row>
    <row r="532" spans="1:15" x14ac:dyDescent="0.25">
      <c r="A532" s="104"/>
      <c r="B532" s="104"/>
      <c r="C532" s="104"/>
      <c r="D532" s="104"/>
      <c r="E532" s="104"/>
      <c r="F532" s="104"/>
      <c r="G532" s="104"/>
      <c r="H532" s="104"/>
      <c r="I532" s="104"/>
      <c r="J532" s="104"/>
    </row>
    <row r="533" spans="1:15" ht="19.5" thickBot="1" x14ac:dyDescent="0.3">
      <c r="A533" s="84" t="s">
        <v>171</v>
      </c>
    </row>
    <row r="534" spans="1:15" ht="15.75" thickTop="1" x14ac:dyDescent="0.25">
      <c r="A534" s="163"/>
      <c r="B534" s="164" t="s">
        <v>45</v>
      </c>
      <c r="C534" s="162">
        <v>2008</v>
      </c>
      <c r="D534" s="162">
        <v>2009</v>
      </c>
      <c r="E534" s="162">
        <v>2010</v>
      </c>
      <c r="F534" s="162">
        <v>2011</v>
      </c>
      <c r="G534" s="162">
        <v>2012</v>
      </c>
      <c r="H534" s="162">
        <v>2013</v>
      </c>
      <c r="I534" s="162">
        <v>2014</v>
      </c>
      <c r="J534" s="162">
        <v>2015</v>
      </c>
    </row>
    <row r="535" spans="1:15" x14ac:dyDescent="0.25">
      <c r="A535" s="86" t="s">
        <v>46</v>
      </c>
      <c r="B535" s="80"/>
      <c r="C535" s="87"/>
      <c r="D535" s="87"/>
      <c r="E535" s="87"/>
      <c r="F535" s="87"/>
      <c r="G535" s="87"/>
      <c r="H535" s="87"/>
      <c r="I535" s="87"/>
      <c r="J535" s="87"/>
    </row>
    <row r="536" spans="1:15" x14ac:dyDescent="0.25">
      <c r="A536" s="86" t="s">
        <v>47</v>
      </c>
      <c r="B536" s="81" t="s">
        <v>48</v>
      </c>
      <c r="C536" s="82">
        <f>C537+C538</f>
        <v>592</v>
      </c>
      <c r="D536" s="82">
        <f t="shared" ref="D536" si="311">D537+D538</f>
        <v>271</v>
      </c>
      <c r="E536" s="82">
        <f t="shared" ref="E536" si="312">E537+E538</f>
        <v>128</v>
      </c>
      <c r="F536" s="82">
        <f t="shared" ref="F536" si="313">F537+F538</f>
        <v>245.71647119999997</v>
      </c>
      <c r="G536" s="82">
        <f t="shared" ref="G536" si="314">G537+G538</f>
        <v>2167.47702678</v>
      </c>
      <c r="H536" s="82">
        <f t="shared" ref="H536" si="315">H537+H538</f>
        <v>4092.4877809700001</v>
      </c>
      <c r="I536" s="82">
        <f t="shared" ref="I536" si="316">I537+I538</f>
        <v>1544.8879254600001</v>
      </c>
      <c r="J536" s="82">
        <f t="shared" ref="J536" si="317">J537+J538</f>
        <v>5424.2392685452696</v>
      </c>
    </row>
    <row r="537" spans="1:15" x14ac:dyDescent="0.25">
      <c r="A537" s="79" t="s">
        <v>49</v>
      </c>
      <c r="B537" s="80"/>
      <c r="C537" s="77">
        <v>592</v>
      </c>
      <c r="D537" s="77">
        <v>271</v>
      </c>
      <c r="E537" s="77">
        <v>128</v>
      </c>
      <c r="F537" s="77">
        <v>245.71647119999997</v>
      </c>
      <c r="G537" s="76">
        <v>2167.47702678</v>
      </c>
      <c r="H537" s="76">
        <v>4092.4877809700001</v>
      </c>
      <c r="I537" s="76">
        <v>1544.8879254600001</v>
      </c>
      <c r="J537" s="76">
        <v>5326.2392685452696</v>
      </c>
    </row>
    <row r="538" spans="1:15" x14ac:dyDescent="0.25">
      <c r="A538" s="79" t="s">
        <v>53</v>
      </c>
      <c r="B538" s="80"/>
      <c r="C538" s="77">
        <v>0</v>
      </c>
      <c r="D538" s="77">
        <v>0</v>
      </c>
      <c r="E538" s="77">
        <v>0</v>
      </c>
      <c r="F538" s="77">
        <v>0</v>
      </c>
      <c r="G538" s="77">
        <v>0</v>
      </c>
      <c r="H538" s="77">
        <v>0</v>
      </c>
      <c r="I538" s="77">
        <v>0</v>
      </c>
      <c r="J538" s="77">
        <v>98</v>
      </c>
    </row>
    <row r="539" spans="1:15" x14ac:dyDescent="0.25">
      <c r="A539" s="86" t="s">
        <v>51</v>
      </c>
      <c r="B539" s="81" t="s">
        <v>52</v>
      </c>
      <c r="C539" s="96">
        <f>C540+C541</f>
        <v>3.4</v>
      </c>
      <c r="D539" s="96">
        <f t="shared" ref="D539" si="318">D540+D541</f>
        <v>1.5</v>
      </c>
      <c r="E539" s="99">
        <f t="shared" ref="E539" si="319">E540+E541</f>
        <v>0.8</v>
      </c>
      <c r="F539" s="96">
        <f t="shared" ref="F539" si="320">F540+F541</f>
        <v>2</v>
      </c>
      <c r="G539" s="89">
        <f t="shared" ref="G539" si="321">G540+G541</f>
        <v>11</v>
      </c>
      <c r="H539" s="89">
        <f t="shared" ref="H539" si="322">H540+H541</f>
        <v>15</v>
      </c>
      <c r="I539" s="96">
        <f t="shared" ref="I539" si="323">I540+I541</f>
        <v>6.8</v>
      </c>
      <c r="J539" s="89">
        <f t="shared" ref="J539" si="324">J540+J541</f>
        <v>20.12</v>
      </c>
    </row>
    <row r="540" spans="1:15" x14ac:dyDescent="0.25">
      <c r="A540" s="79" t="s">
        <v>49</v>
      </c>
      <c r="B540" s="80"/>
      <c r="C540" s="88">
        <v>3.4</v>
      </c>
      <c r="D540" s="88">
        <v>1.5</v>
      </c>
      <c r="E540" s="122">
        <v>0.8</v>
      </c>
      <c r="F540" s="88">
        <v>2</v>
      </c>
      <c r="G540" s="78">
        <v>11</v>
      </c>
      <c r="H540" s="78">
        <v>15</v>
      </c>
      <c r="I540" s="88">
        <v>6.8</v>
      </c>
      <c r="J540" s="78">
        <v>20</v>
      </c>
    </row>
    <row r="541" spans="1:15" x14ac:dyDescent="0.25">
      <c r="A541" s="79" t="s">
        <v>53</v>
      </c>
      <c r="B541" s="80"/>
      <c r="C541" s="77">
        <v>0</v>
      </c>
      <c r="D541" s="77">
        <v>0</v>
      </c>
      <c r="E541" s="77">
        <v>0</v>
      </c>
      <c r="F541" s="77">
        <v>0</v>
      </c>
      <c r="G541" s="77">
        <v>0</v>
      </c>
      <c r="H541" s="77">
        <v>0</v>
      </c>
      <c r="I541" s="77">
        <v>0</v>
      </c>
      <c r="J541" s="122">
        <v>0.12</v>
      </c>
    </row>
    <row r="542" spans="1:15" ht="17.25" x14ac:dyDescent="0.25">
      <c r="A542" s="86" t="s">
        <v>54</v>
      </c>
      <c r="B542" s="80"/>
      <c r="C542" s="98"/>
      <c r="D542" s="98"/>
      <c r="E542" s="98"/>
      <c r="F542" s="98"/>
      <c r="G542" s="98"/>
      <c r="H542" s="98"/>
      <c r="I542" s="98"/>
      <c r="J542" s="98"/>
    </row>
    <row r="543" spans="1:15" x14ac:dyDescent="0.25">
      <c r="A543" s="86" t="s">
        <v>55</v>
      </c>
      <c r="B543" s="81" t="s">
        <v>56</v>
      </c>
      <c r="C543" s="83">
        <v>9</v>
      </c>
      <c r="D543" s="83">
        <v>7</v>
      </c>
      <c r="E543" s="83">
        <v>5</v>
      </c>
      <c r="F543" s="83">
        <v>4</v>
      </c>
      <c r="G543" s="83">
        <v>4</v>
      </c>
      <c r="H543" s="83">
        <v>4</v>
      </c>
      <c r="I543" s="83">
        <v>4</v>
      </c>
      <c r="J543" s="83">
        <v>4</v>
      </c>
    </row>
    <row r="544" spans="1:15" x14ac:dyDescent="0.25">
      <c r="A544" s="79" t="s">
        <v>49</v>
      </c>
      <c r="B544" s="81"/>
      <c r="C544" s="77">
        <v>9</v>
      </c>
      <c r="D544" s="77">
        <v>7</v>
      </c>
      <c r="E544" s="77">
        <v>5</v>
      </c>
      <c r="F544" s="77">
        <v>4</v>
      </c>
      <c r="G544" s="77">
        <v>4</v>
      </c>
      <c r="H544" s="77">
        <v>4</v>
      </c>
      <c r="I544" s="77">
        <v>4</v>
      </c>
      <c r="J544" s="77">
        <v>4</v>
      </c>
    </row>
    <row r="545" spans="1:10" x14ac:dyDescent="0.25">
      <c r="A545" s="86" t="s">
        <v>47</v>
      </c>
      <c r="B545" s="81" t="s">
        <v>48</v>
      </c>
      <c r="C545" s="83">
        <v>592</v>
      </c>
      <c r="D545" s="83">
        <v>271</v>
      </c>
      <c r="E545" s="83">
        <v>128</v>
      </c>
      <c r="F545" s="83">
        <v>224</v>
      </c>
      <c r="G545" s="83">
        <v>171</v>
      </c>
      <c r="H545" s="83">
        <v>147</v>
      </c>
      <c r="I545" s="83">
        <v>250</v>
      </c>
      <c r="J545" s="83">
        <v>357</v>
      </c>
    </row>
    <row r="546" spans="1:10" x14ac:dyDescent="0.25">
      <c r="A546" s="79" t="s">
        <v>49</v>
      </c>
      <c r="B546" s="107"/>
      <c r="C546" s="77">
        <v>592</v>
      </c>
      <c r="D546" s="77">
        <v>271</v>
      </c>
      <c r="E546" s="77">
        <v>128</v>
      </c>
      <c r="F546" s="77">
        <v>224</v>
      </c>
      <c r="G546" s="77">
        <v>171</v>
      </c>
      <c r="H546" s="77">
        <v>147</v>
      </c>
      <c r="I546" s="77">
        <v>250</v>
      </c>
      <c r="J546" s="77">
        <v>357</v>
      </c>
    </row>
    <row r="547" spans="1:10" x14ac:dyDescent="0.25">
      <c r="A547" s="86" t="s">
        <v>58</v>
      </c>
      <c r="B547" s="81" t="s">
        <v>52</v>
      </c>
      <c r="C547" s="96">
        <v>3.4</v>
      </c>
      <c r="D547" s="96">
        <v>1.5</v>
      </c>
      <c r="E547" s="96">
        <v>0.8</v>
      </c>
      <c r="F547" s="96">
        <v>1.9</v>
      </c>
      <c r="G547" s="96">
        <v>1.5</v>
      </c>
      <c r="H547" s="96">
        <v>1.1000000000000001</v>
      </c>
      <c r="I547" s="96">
        <v>1.8</v>
      </c>
      <c r="J547" s="96">
        <v>2.4</v>
      </c>
    </row>
    <row r="548" spans="1:10" ht="15.75" thickBot="1" x14ac:dyDescent="0.3">
      <c r="A548" s="90" t="s">
        <v>49</v>
      </c>
      <c r="B548" s="111"/>
      <c r="C548" s="92">
        <v>3.4</v>
      </c>
      <c r="D548" s="92">
        <v>1.5</v>
      </c>
      <c r="E548" s="92">
        <v>0.8</v>
      </c>
      <c r="F548" s="92">
        <v>1.9</v>
      </c>
      <c r="G548" s="92">
        <v>1.5</v>
      </c>
      <c r="H548" s="92">
        <v>1.1000000000000001</v>
      </c>
      <c r="I548" s="92">
        <v>1.8</v>
      </c>
      <c r="J548" s="92">
        <v>2.4</v>
      </c>
    </row>
    <row r="549" spans="1:10" ht="15.75" customHeight="1" thickTop="1" x14ac:dyDescent="0.25">
      <c r="A549" s="186" t="s">
        <v>194</v>
      </c>
      <c r="B549" s="186"/>
      <c r="C549" s="186"/>
      <c r="D549" s="186"/>
      <c r="E549" s="186"/>
      <c r="F549" s="186"/>
      <c r="G549" s="186"/>
      <c r="H549" s="186"/>
      <c r="I549" s="186"/>
      <c r="J549" s="186"/>
    </row>
    <row r="550" spans="1:10" x14ac:dyDescent="0.25">
      <c r="A550" s="104"/>
      <c r="B550" s="104"/>
      <c r="C550" s="104"/>
      <c r="D550" s="104"/>
      <c r="E550" s="104"/>
      <c r="F550" s="104"/>
      <c r="G550" s="104"/>
      <c r="H550" s="104"/>
      <c r="I550" s="104"/>
      <c r="J550" s="104"/>
    </row>
    <row r="551" spans="1:10" ht="19.5" thickBot="1" x14ac:dyDescent="0.3">
      <c r="A551" s="84" t="s">
        <v>172</v>
      </c>
    </row>
    <row r="552" spans="1:10" ht="15.75" thickTop="1" x14ac:dyDescent="0.25">
      <c r="A552" s="160"/>
      <c r="B552" s="161" t="s">
        <v>45</v>
      </c>
      <c r="C552" s="162">
        <v>2008</v>
      </c>
      <c r="D552" s="162">
        <v>2009</v>
      </c>
      <c r="E552" s="162">
        <v>2010</v>
      </c>
      <c r="F552" s="162">
        <v>2011</v>
      </c>
      <c r="G552" s="162">
        <v>2012</v>
      </c>
      <c r="H552" s="162">
        <v>2013</v>
      </c>
      <c r="I552" s="162">
        <v>2014</v>
      </c>
      <c r="J552" s="162">
        <v>2015</v>
      </c>
    </row>
    <row r="553" spans="1:10" x14ac:dyDescent="0.25">
      <c r="A553" s="136" t="s">
        <v>60</v>
      </c>
      <c r="B553" s="140" t="s">
        <v>52</v>
      </c>
      <c r="C553" s="159"/>
      <c r="D553" s="159"/>
      <c r="E553" s="159"/>
      <c r="F553" s="159"/>
      <c r="G553" s="159"/>
      <c r="H553" s="159"/>
      <c r="I553" s="159"/>
      <c r="J553" s="159"/>
    </row>
    <row r="554" spans="1:10" ht="17.25" x14ac:dyDescent="0.25">
      <c r="A554" s="86" t="s">
        <v>61</v>
      </c>
      <c r="B554" s="80"/>
      <c r="C554" s="99">
        <v>0.56000000000000005</v>
      </c>
      <c r="D554" s="99">
        <v>0.24</v>
      </c>
      <c r="E554" s="99">
        <v>0.13</v>
      </c>
      <c r="F554" s="99">
        <v>0.31</v>
      </c>
      <c r="G554" s="99">
        <v>0.24</v>
      </c>
      <c r="H554" s="99">
        <v>0.18</v>
      </c>
      <c r="I554" s="99">
        <v>0.3</v>
      </c>
      <c r="J554" s="99">
        <v>0.4</v>
      </c>
    </row>
    <row r="555" spans="1:10" ht="17.25" x14ac:dyDescent="0.25">
      <c r="A555" s="86" t="s">
        <v>62</v>
      </c>
      <c r="B555" s="80"/>
      <c r="C555" s="83" t="s">
        <v>63</v>
      </c>
      <c r="D555" s="83" t="s">
        <v>63</v>
      </c>
      <c r="E555" s="83" t="s">
        <v>63</v>
      </c>
      <c r="F555" s="83" t="s">
        <v>63</v>
      </c>
      <c r="G555" s="83" t="s">
        <v>63</v>
      </c>
      <c r="H555" s="99">
        <v>0.99</v>
      </c>
      <c r="I555" s="99">
        <v>0.51</v>
      </c>
      <c r="J555" s="99">
        <v>0.56000000000000005</v>
      </c>
    </row>
    <row r="556" spans="1:10" x14ac:dyDescent="0.25">
      <c r="A556" s="86" t="s">
        <v>64</v>
      </c>
      <c r="B556" s="81" t="s">
        <v>52</v>
      </c>
      <c r="C556" s="98"/>
      <c r="D556" s="98"/>
      <c r="E556" s="98"/>
      <c r="F556" s="98"/>
      <c r="G556" s="98"/>
      <c r="H556" s="98"/>
      <c r="I556" s="98"/>
      <c r="J556" s="98"/>
    </row>
    <row r="557" spans="1:10" x14ac:dyDescent="0.25">
      <c r="A557" s="86" t="s">
        <v>119</v>
      </c>
      <c r="B557" s="80"/>
      <c r="C557" s="99">
        <f>C558+C559</f>
        <v>0.35</v>
      </c>
      <c r="D557" s="99">
        <f t="shared" ref="D557" si="325">D558+D559</f>
        <v>0.35</v>
      </c>
      <c r="E557" s="99">
        <f t="shared" ref="E557" si="326">E558+E559</f>
        <v>0.34</v>
      </c>
      <c r="F557" s="99">
        <f t="shared" ref="F557" si="327">F558+F559</f>
        <v>0.34900000000000003</v>
      </c>
      <c r="G557" s="96">
        <f t="shared" ref="G557" si="328">G558+G559</f>
        <v>0.84</v>
      </c>
      <c r="H557" s="96">
        <f t="shared" ref="H557" si="329">H558+H559</f>
        <v>1.24</v>
      </c>
      <c r="I557" s="99">
        <f t="shared" ref="I557" si="330">I558+I559</f>
        <v>0.8</v>
      </c>
      <c r="J557" s="96">
        <f t="shared" ref="J557" si="331">J558+J559</f>
        <v>1.6099999999999999</v>
      </c>
    </row>
    <row r="558" spans="1:10" x14ac:dyDescent="0.25">
      <c r="A558" s="79" t="s">
        <v>108</v>
      </c>
      <c r="B558" s="80"/>
      <c r="C558" s="122">
        <v>0.35</v>
      </c>
      <c r="D558" s="122">
        <v>0.35</v>
      </c>
      <c r="E558" s="122">
        <v>0.34</v>
      </c>
      <c r="F558" s="122">
        <v>0.34</v>
      </c>
      <c r="G558" s="122">
        <v>0.36</v>
      </c>
      <c r="H558" s="122">
        <v>0.54</v>
      </c>
      <c r="I558" s="122">
        <v>0.55000000000000004</v>
      </c>
      <c r="J558" s="122">
        <v>0.73</v>
      </c>
    </row>
    <row r="559" spans="1:10" x14ac:dyDescent="0.25">
      <c r="A559" s="79" t="s">
        <v>120</v>
      </c>
      <c r="B559" s="80"/>
      <c r="C559" s="77">
        <v>0</v>
      </c>
      <c r="D559" s="77">
        <v>0</v>
      </c>
      <c r="E559" s="77">
        <v>0</v>
      </c>
      <c r="F559" s="77">
        <v>8.9999999999999993E-3</v>
      </c>
      <c r="G559" s="122">
        <v>0.48</v>
      </c>
      <c r="H559" s="122">
        <v>0.7</v>
      </c>
      <c r="I559" s="122">
        <v>0.25</v>
      </c>
      <c r="J559" s="122">
        <v>0.88</v>
      </c>
    </row>
    <row r="560" spans="1:10" ht="17.25" x14ac:dyDescent="0.25">
      <c r="A560" s="86" t="s">
        <v>121</v>
      </c>
      <c r="B560" s="80"/>
      <c r="C560" s="98"/>
      <c r="D560" s="98"/>
      <c r="E560" s="98"/>
      <c r="F560" s="98"/>
      <c r="G560" s="98"/>
      <c r="H560" s="99">
        <v>0.51</v>
      </c>
      <c r="I560" s="99">
        <v>0.22</v>
      </c>
      <c r="J560" s="99">
        <v>0.22</v>
      </c>
    </row>
    <row r="561" spans="1:10" ht="17.25" x14ac:dyDescent="0.25">
      <c r="A561" s="86" t="s">
        <v>204</v>
      </c>
      <c r="B561" s="81" t="s">
        <v>48</v>
      </c>
      <c r="C561" s="83">
        <v>72</v>
      </c>
      <c r="D561" s="83">
        <v>60</v>
      </c>
      <c r="E561" s="83">
        <v>66</v>
      </c>
      <c r="F561" s="83">
        <v>207</v>
      </c>
      <c r="G561" s="83">
        <v>123</v>
      </c>
      <c r="H561" s="83">
        <v>147</v>
      </c>
      <c r="I561" s="83">
        <v>250</v>
      </c>
      <c r="J561" s="83">
        <v>357</v>
      </c>
    </row>
    <row r="562" spans="1:10" ht="17.25" x14ac:dyDescent="0.25">
      <c r="A562" s="86" t="s">
        <v>122</v>
      </c>
      <c r="B562" s="81" t="s">
        <v>56</v>
      </c>
      <c r="C562" s="83">
        <f>SUM(C563:C566)</f>
        <v>57</v>
      </c>
      <c r="D562" s="83">
        <f t="shared" ref="D562" si="332">SUM(D563:D566)</f>
        <v>61</v>
      </c>
      <c r="E562" s="83">
        <f t="shared" ref="E562" si="333">SUM(E563:E566)</f>
        <v>66</v>
      </c>
      <c r="F562" s="83">
        <f t="shared" ref="F562" si="334">SUM(F563:F566)</f>
        <v>54</v>
      </c>
      <c r="G562" s="83">
        <f t="shared" ref="G562" si="335">SUM(G563:G566)</f>
        <v>45</v>
      </c>
      <c r="H562" s="83">
        <f t="shared" ref="H562" si="336">SUM(H563:H566)</f>
        <v>45</v>
      </c>
      <c r="I562" s="83">
        <f t="shared" ref="I562" si="337">SUM(I563:I566)</f>
        <v>148</v>
      </c>
      <c r="J562" s="83">
        <f t="shared" ref="J562" si="338">SUM(J563:J566)</f>
        <v>142</v>
      </c>
    </row>
    <row r="563" spans="1:10" x14ac:dyDescent="0.25">
      <c r="A563" s="79" t="s">
        <v>71</v>
      </c>
      <c r="B563" s="80"/>
      <c r="C563" s="77" t="s">
        <v>63</v>
      </c>
      <c r="D563" s="77" t="s">
        <v>63</v>
      </c>
      <c r="E563" s="77" t="s">
        <v>63</v>
      </c>
      <c r="F563" s="77" t="s">
        <v>63</v>
      </c>
      <c r="G563" s="77" t="s">
        <v>195</v>
      </c>
      <c r="H563" s="77" t="s">
        <v>63</v>
      </c>
      <c r="I563" s="77">
        <v>12</v>
      </c>
      <c r="J563" s="77">
        <v>12</v>
      </c>
    </row>
    <row r="564" spans="1:10" x14ac:dyDescent="0.25">
      <c r="A564" s="79" t="s">
        <v>72</v>
      </c>
      <c r="B564" s="80"/>
      <c r="C564" s="77" t="s">
        <v>63</v>
      </c>
      <c r="D564" s="77" t="s">
        <v>63</v>
      </c>
      <c r="E564" s="77" t="s">
        <v>63</v>
      </c>
      <c r="F564" s="77" t="s">
        <v>63</v>
      </c>
      <c r="G564" s="77" t="s">
        <v>195</v>
      </c>
      <c r="H564" s="77" t="s">
        <v>63</v>
      </c>
      <c r="I564" s="77">
        <v>77</v>
      </c>
      <c r="J564" s="77">
        <v>77</v>
      </c>
    </row>
    <row r="565" spans="1:10" x14ac:dyDescent="0.25">
      <c r="A565" s="79" t="s">
        <v>73</v>
      </c>
      <c r="B565" s="80"/>
      <c r="C565" s="77">
        <v>3</v>
      </c>
      <c r="D565" s="77">
        <v>7</v>
      </c>
      <c r="E565" s="77">
        <v>12</v>
      </c>
      <c r="F565" s="77" t="s">
        <v>63</v>
      </c>
      <c r="G565" s="77" t="s">
        <v>63</v>
      </c>
      <c r="H565" s="77" t="s">
        <v>63</v>
      </c>
      <c r="I565" s="77">
        <v>10</v>
      </c>
      <c r="J565" s="77">
        <v>10</v>
      </c>
    </row>
    <row r="566" spans="1:10" x14ac:dyDescent="0.25">
      <c r="A566" s="79" t="s">
        <v>74</v>
      </c>
      <c r="B566" s="80"/>
      <c r="C566" s="77">
        <v>54</v>
      </c>
      <c r="D566" s="77">
        <v>54</v>
      </c>
      <c r="E566" s="77">
        <v>54</v>
      </c>
      <c r="F566" s="77">
        <v>54</v>
      </c>
      <c r="G566" s="77">
        <v>45</v>
      </c>
      <c r="H566" s="77">
        <v>45</v>
      </c>
      <c r="I566" s="77">
        <v>49</v>
      </c>
      <c r="J566" s="77">
        <v>43</v>
      </c>
    </row>
    <row r="567" spans="1:10" x14ac:dyDescent="0.25">
      <c r="A567" s="86" t="s">
        <v>18</v>
      </c>
      <c r="B567" s="81" t="s">
        <v>52</v>
      </c>
      <c r="C567" s="98"/>
      <c r="D567" s="98"/>
      <c r="E567" s="98"/>
      <c r="F567" s="98"/>
      <c r="G567" s="98"/>
      <c r="H567" s="98"/>
      <c r="I567" s="98"/>
      <c r="J567" s="98"/>
    </row>
    <row r="568" spans="1:10" ht="17.25" x14ac:dyDescent="0.25">
      <c r="A568" s="86" t="s">
        <v>123</v>
      </c>
      <c r="B568" s="80"/>
      <c r="C568" s="99">
        <v>0.72</v>
      </c>
      <c r="D568" s="99">
        <v>0.38</v>
      </c>
      <c r="E568" s="99">
        <v>0.15</v>
      </c>
      <c r="F568" s="99">
        <v>0.54</v>
      </c>
      <c r="G568" s="99">
        <v>0.26</v>
      </c>
      <c r="H568" s="99">
        <v>0.41</v>
      </c>
      <c r="I568" s="96">
        <v>1.1000000000000001</v>
      </c>
      <c r="J568" s="99">
        <v>0.88</v>
      </c>
    </row>
    <row r="569" spans="1:10" ht="17.25" x14ac:dyDescent="0.25">
      <c r="A569" s="86" t="s">
        <v>124</v>
      </c>
      <c r="B569" s="108"/>
      <c r="C569" s="99">
        <v>0.21</v>
      </c>
      <c r="D569" s="99">
        <v>0.16</v>
      </c>
      <c r="E569" s="139">
        <v>0.08</v>
      </c>
      <c r="F569" s="99">
        <v>0.11</v>
      </c>
      <c r="G569" s="139">
        <v>1.4E-2</v>
      </c>
      <c r="H569" s="139">
        <v>8.9999999999999993E-3</v>
      </c>
      <c r="I569" s="139">
        <v>3.7999999999999999E-2</v>
      </c>
      <c r="J569" s="99">
        <v>0.19</v>
      </c>
    </row>
    <row r="570" spans="1:10" ht="17.25" x14ac:dyDescent="0.25">
      <c r="A570" s="86" t="s">
        <v>77</v>
      </c>
      <c r="B570" s="81" t="s">
        <v>52</v>
      </c>
      <c r="C570" s="83" t="s">
        <v>63</v>
      </c>
      <c r="D570" s="83" t="s">
        <v>63</v>
      </c>
      <c r="E570" s="83" t="s">
        <v>63</v>
      </c>
      <c r="F570" s="83" t="s">
        <v>63</v>
      </c>
      <c r="G570" s="83" t="s">
        <v>63</v>
      </c>
      <c r="H570" s="83">
        <v>5.0999999999999996</v>
      </c>
      <c r="I570" s="83">
        <v>2.2000000000000002</v>
      </c>
      <c r="J570" s="83">
        <v>2.2000000000000002</v>
      </c>
    </row>
    <row r="571" spans="1:10" ht="17.25" x14ac:dyDescent="0.25">
      <c r="A571" s="86" t="s">
        <v>78</v>
      </c>
      <c r="B571" s="81" t="s">
        <v>52</v>
      </c>
      <c r="C571" s="83" t="s">
        <v>63</v>
      </c>
      <c r="D571" s="83" t="s">
        <v>63</v>
      </c>
      <c r="E571" s="83" t="s">
        <v>63</v>
      </c>
      <c r="F571" s="83" t="s">
        <v>63</v>
      </c>
      <c r="G571" s="83" t="s">
        <v>63</v>
      </c>
      <c r="H571" s="83">
        <v>1.7</v>
      </c>
      <c r="I571" s="99">
        <v>0.7</v>
      </c>
      <c r="J571" s="99">
        <v>0.7</v>
      </c>
    </row>
    <row r="572" spans="1:10" ht="18" thickBot="1" x14ac:dyDescent="0.3">
      <c r="A572" s="100" t="s">
        <v>79</v>
      </c>
      <c r="B572" s="101" t="s">
        <v>52</v>
      </c>
      <c r="C572" s="102" t="s">
        <v>63</v>
      </c>
      <c r="D572" s="102" t="s">
        <v>63</v>
      </c>
      <c r="E572" s="102" t="s">
        <v>63</v>
      </c>
      <c r="F572" s="102" t="s">
        <v>63</v>
      </c>
      <c r="G572" s="102" t="s">
        <v>63</v>
      </c>
      <c r="H572" s="102">
        <v>1.8</v>
      </c>
      <c r="I572" s="169">
        <v>0.8</v>
      </c>
      <c r="J572" s="169">
        <v>0.8</v>
      </c>
    </row>
    <row r="573" spans="1:10" ht="75" customHeight="1" x14ac:dyDescent="0.25">
      <c r="A573" s="184" t="s">
        <v>217</v>
      </c>
      <c r="B573" s="184"/>
      <c r="C573" s="184"/>
      <c r="D573" s="184"/>
      <c r="E573" s="184"/>
      <c r="F573" s="184"/>
      <c r="G573" s="184"/>
      <c r="H573" s="184"/>
      <c r="I573" s="184"/>
      <c r="J573" s="184"/>
    </row>
    <row r="574" spans="1:10" ht="15" customHeight="1" x14ac:dyDescent="0.25">
      <c r="A574" s="104"/>
      <c r="B574" s="104"/>
      <c r="C574" s="104"/>
      <c r="D574" s="104"/>
      <c r="E574" s="104"/>
      <c r="F574" s="104"/>
      <c r="G574" s="104"/>
      <c r="H574" s="104"/>
      <c r="I574" s="104"/>
      <c r="J574" s="104"/>
    </row>
    <row r="575" spans="1:10" ht="19.5" thickBot="1" x14ac:dyDescent="0.3">
      <c r="A575" s="84" t="s">
        <v>173</v>
      </c>
    </row>
    <row r="576" spans="1:10" ht="15.75" thickTop="1" x14ac:dyDescent="0.25">
      <c r="A576" s="163"/>
      <c r="B576" s="164" t="s">
        <v>45</v>
      </c>
      <c r="C576" s="162">
        <v>2008</v>
      </c>
      <c r="D576" s="162">
        <v>2009</v>
      </c>
      <c r="E576" s="162">
        <v>2010</v>
      </c>
      <c r="F576" s="162">
        <v>2011</v>
      </c>
      <c r="G576" s="162">
        <v>2012</v>
      </c>
      <c r="H576" s="162">
        <v>2013</v>
      </c>
      <c r="I576" s="162">
        <v>2014</v>
      </c>
      <c r="J576" s="162">
        <v>2015</v>
      </c>
    </row>
    <row r="577" spans="1:10" x14ac:dyDescent="0.25">
      <c r="A577" s="86" t="s">
        <v>46</v>
      </c>
      <c r="B577" s="80"/>
      <c r="C577" s="87"/>
      <c r="D577" s="87"/>
      <c r="E577" s="87"/>
      <c r="F577" s="87"/>
      <c r="G577" s="87"/>
      <c r="H577" s="87"/>
      <c r="I577" s="87"/>
      <c r="J577" s="87"/>
    </row>
    <row r="578" spans="1:10" x14ac:dyDescent="0.25">
      <c r="A578" s="86" t="s">
        <v>47</v>
      </c>
      <c r="B578" s="81" t="s">
        <v>48</v>
      </c>
      <c r="C578" s="82">
        <f>C579+C580+C581+C582</f>
        <v>40907</v>
      </c>
      <c r="D578" s="82">
        <f>D579+D580+D581+D582</f>
        <v>63993</v>
      </c>
      <c r="E578" s="82">
        <f t="shared" ref="E578:J578" si="339">E579+E580+E581+E582</f>
        <v>67738</v>
      </c>
      <c r="F578" s="82">
        <f t="shared" si="339"/>
        <v>60494</v>
      </c>
      <c r="G578" s="82">
        <f t="shared" si="339"/>
        <v>71824</v>
      </c>
      <c r="H578" s="82">
        <f t="shared" si="339"/>
        <v>56696</v>
      </c>
      <c r="I578" s="82">
        <f t="shared" si="339"/>
        <v>98048</v>
      </c>
      <c r="J578" s="82">
        <f t="shared" si="339"/>
        <v>80205</v>
      </c>
    </row>
    <row r="579" spans="1:10" x14ac:dyDescent="0.25">
      <c r="A579" s="79" t="s">
        <v>49</v>
      </c>
      <c r="B579" s="80"/>
      <c r="C579" s="77">
        <v>694</v>
      </c>
      <c r="D579" s="76">
        <v>1106</v>
      </c>
      <c r="E579" s="76">
        <v>2919</v>
      </c>
      <c r="F579" s="76">
        <v>1697</v>
      </c>
      <c r="G579" s="76">
        <v>2268</v>
      </c>
      <c r="H579" s="76">
        <v>2464</v>
      </c>
      <c r="I579" s="76">
        <v>1639</v>
      </c>
      <c r="J579" s="76">
        <v>1119</v>
      </c>
    </row>
    <row r="580" spans="1:10" x14ac:dyDescent="0.25">
      <c r="A580" s="79" t="s">
        <v>80</v>
      </c>
      <c r="B580" s="81"/>
      <c r="C580" s="77">
        <v>181</v>
      </c>
      <c r="D580" s="78">
        <v>1</v>
      </c>
      <c r="E580" s="77">
        <v>0</v>
      </c>
      <c r="F580" s="77">
        <v>0</v>
      </c>
      <c r="G580" s="77">
        <v>0</v>
      </c>
      <c r="H580" s="77">
        <v>0</v>
      </c>
      <c r="I580" s="77">
        <v>273</v>
      </c>
      <c r="J580" s="77">
        <v>0</v>
      </c>
    </row>
    <row r="581" spans="1:10" x14ac:dyDescent="0.25">
      <c r="A581" s="79" t="s">
        <v>53</v>
      </c>
      <c r="B581" s="80"/>
      <c r="C581" s="76">
        <v>40010</v>
      </c>
      <c r="D581" s="76">
        <v>62858</v>
      </c>
      <c r="E581" s="76">
        <v>64791</v>
      </c>
      <c r="F581" s="76">
        <v>55983</v>
      </c>
      <c r="G581" s="76">
        <v>66437</v>
      </c>
      <c r="H581" s="76">
        <v>54155</v>
      </c>
      <c r="I581" s="76">
        <v>95919</v>
      </c>
      <c r="J581" s="76">
        <v>78999</v>
      </c>
    </row>
    <row r="582" spans="1:10" x14ac:dyDescent="0.25">
      <c r="A582" s="79" t="s">
        <v>99</v>
      </c>
      <c r="B582" s="81"/>
      <c r="C582" s="77">
        <v>22</v>
      </c>
      <c r="D582" s="77">
        <v>28</v>
      </c>
      <c r="E582" s="77">
        <v>28</v>
      </c>
      <c r="F582" s="76">
        <v>2814</v>
      </c>
      <c r="G582" s="76">
        <v>3119</v>
      </c>
      <c r="H582" s="77">
        <v>77</v>
      </c>
      <c r="I582" s="77">
        <v>217</v>
      </c>
      <c r="J582" s="77">
        <v>87</v>
      </c>
    </row>
    <row r="583" spans="1:10" x14ac:dyDescent="0.25">
      <c r="A583" s="86" t="s">
        <v>51</v>
      </c>
      <c r="B583" s="81" t="s">
        <v>52</v>
      </c>
      <c r="C583" s="89">
        <f>C584+C585+C586+C587</f>
        <v>73.539000000000001</v>
      </c>
      <c r="D583" s="89">
        <f t="shared" ref="D583:J583" si="340">D584+D585+D586+D587</f>
        <v>80.936999999999998</v>
      </c>
      <c r="E583" s="89">
        <f t="shared" si="340"/>
        <v>104.038</v>
      </c>
      <c r="F583" s="89">
        <f t="shared" si="340"/>
        <v>116.1</v>
      </c>
      <c r="G583" s="89">
        <f t="shared" si="340"/>
        <v>166.9</v>
      </c>
      <c r="H583" s="89">
        <f t="shared" si="340"/>
        <v>125.16</v>
      </c>
      <c r="I583" s="89">
        <f t="shared" si="340"/>
        <v>154.01000000000002</v>
      </c>
      <c r="J583" s="89">
        <f t="shared" si="340"/>
        <v>103.12</v>
      </c>
    </row>
    <row r="584" spans="1:10" x14ac:dyDescent="0.25">
      <c r="A584" s="79" t="s">
        <v>49</v>
      </c>
      <c r="B584" s="80"/>
      <c r="C584" s="77">
        <v>4.0999999999999996</v>
      </c>
      <c r="D584" s="77">
        <v>6.9</v>
      </c>
      <c r="E584" s="77">
        <v>21</v>
      </c>
      <c r="F584" s="77">
        <v>13</v>
      </c>
      <c r="G584" s="77">
        <v>17</v>
      </c>
      <c r="H584" s="77">
        <v>12</v>
      </c>
      <c r="I584" s="77">
        <v>11</v>
      </c>
      <c r="J584" s="77">
        <v>7</v>
      </c>
    </row>
    <row r="585" spans="1:10" x14ac:dyDescent="0.25">
      <c r="A585" s="79" t="s">
        <v>80</v>
      </c>
      <c r="B585" s="81"/>
      <c r="C585" s="122">
        <v>0.4</v>
      </c>
      <c r="D585" s="77">
        <v>2E-3</v>
      </c>
      <c r="E585" s="77">
        <v>0</v>
      </c>
      <c r="F585" s="77">
        <v>0</v>
      </c>
      <c r="G585" s="77">
        <v>0</v>
      </c>
      <c r="H585" s="77">
        <v>0</v>
      </c>
      <c r="I585" s="77">
        <v>0.68</v>
      </c>
      <c r="J585" s="77">
        <v>0</v>
      </c>
    </row>
    <row r="586" spans="1:10" x14ac:dyDescent="0.25">
      <c r="A586" s="79" t="s">
        <v>53</v>
      </c>
      <c r="B586" s="80"/>
      <c r="C586" s="77">
        <v>69</v>
      </c>
      <c r="D586" s="77">
        <v>74</v>
      </c>
      <c r="E586" s="77">
        <v>83</v>
      </c>
      <c r="F586" s="77">
        <v>98</v>
      </c>
      <c r="G586" s="77">
        <v>143</v>
      </c>
      <c r="H586" s="77">
        <v>113</v>
      </c>
      <c r="I586" s="77">
        <v>142</v>
      </c>
      <c r="J586" s="77">
        <v>96</v>
      </c>
    </row>
    <row r="587" spans="1:10" x14ac:dyDescent="0.25">
      <c r="A587" s="79" t="s">
        <v>99</v>
      </c>
      <c r="B587" s="81"/>
      <c r="C587" s="122">
        <v>3.9E-2</v>
      </c>
      <c r="D587" s="122">
        <v>3.5000000000000003E-2</v>
      </c>
      <c r="E587" s="122">
        <v>3.7999999999999999E-2</v>
      </c>
      <c r="F587" s="77">
        <v>5.0999999999999996</v>
      </c>
      <c r="G587" s="77">
        <v>6.9</v>
      </c>
      <c r="H587" s="88">
        <v>0.16</v>
      </c>
      <c r="I587" s="88">
        <v>0.33</v>
      </c>
      <c r="J587" s="88">
        <v>0.12</v>
      </c>
    </row>
    <row r="588" spans="1:10" ht="17.25" x14ac:dyDescent="0.25">
      <c r="A588" s="86" t="s">
        <v>54</v>
      </c>
      <c r="B588" s="80"/>
      <c r="C588" s="77"/>
      <c r="D588" s="77"/>
      <c r="E588" s="77"/>
      <c r="F588" s="77"/>
      <c r="G588" s="77"/>
      <c r="H588" s="77"/>
      <c r="I588" s="77"/>
      <c r="J588" s="77"/>
    </row>
    <row r="589" spans="1:10" x14ac:dyDescent="0.25">
      <c r="A589" s="86" t="s">
        <v>55</v>
      </c>
      <c r="B589" s="81" t="s">
        <v>56</v>
      </c>
      <c r="C589" s="83">
        <f>C590+C591</f>
        <v>0</v>
      </c>
      <c r="D589" s="83">
        <f t="shared" ref="D589" si="341">D590+D591</f>
        <v>1</v>
      </c>
      <c r="E589" s="83">
        <f t="shared" ref="E589" si="342">E590+E591</f>
        <v>1</v>
      </c>
      <c r="F589" s="83">
        <f t="shared" ref="F589" si="343">F590+F591</f>
        <v>7</v>
      </c>
      <c r="G589" s="83">
        <f t="shared" ref="G589" si="344">G590+G591</f>
        <v>7</v>
      </c>
      <c r="H589" s="83">
        <f t="shared" ref="H589" si="345">H590+H591</f>
        <v>3</v>
      </c>
      <c r="I589" s="83">
        <f t="shared" ref="I589" si="346">I590+I591</f>
        <v>3</v>
      </c>
      <c r="J589" s="83">
        <f t="shared" ref="J589" si="347">J590+J591</f>
        <v>3</v>
      </c>
    </row>
    <row r="590" spans="1:10" x14ac:dyDescent="0.25">
      <c r="A590" s="79" t="s">
        <v>49</v>
      </c>
      <c r="B590" s="81"/>
      <c r="C590" s="77">
        <v>0</v>
      </c>
      <c r="D590" s="77">
        <v>0</v>
      </c>
      <c r="E590" s="77">
        <v>0</v>
      </c>
      <c r="F590" s="77">
        <v>6</v>
      </c>
      <c r="G590" s="77">
        <v>6</v>
      </c>
      <c r="H590" s="77">
        <v>2</v>
      </c>
      <c r="I590" s="77">
        <v>2</v>
      </c>
      <c r="J590" s="77">
        <v>2</v>
      </c>
    </row>
    <row r="591" spans="1:10" x14ac:dyDescent="0.25">
      <c r="A591" s="79" t="s">
        <v>53</v>
      </c>
      <c r="B591" s="80"/>
      <c r="C591" s="77">
        <v>0</v>
      </c>
      <c r="D591" s="77">
        <v>1</v>
      </c>
      <c r="E591" s="77">
        <v>1</v>
      </c>
      <c r="F591" s="77">
        <v>1</v>
      </c>
      <c r="G591" s="77">
        <v>1</v>
      </c>
      <c r="H591" s="77">
        <v>1</v>
      </c>
      <c r="I591" s="77">
        <v>1</v>
      </c>
      <c r="J591" s="77">
        <v>1</v>
      </c>
    </row>
    <row r="592" spans="1:10" x14ac:dyDescent="0.25">
      <c r="A592" s="86" t="s">
        <v>47</v>
      </c>
      <c r="B592" s="81" t="s">
        <v>48</v>
      </c>
      <c r="C592" s="82">
        <f>SUM(C593:C595)</f>
        <v>22</v>
      </c>
      <c r="D592" s="82">
        <f t="shared" ref="D592" si="348">SUM(D593:D595)</f>
        <v>4456</v>
      </c>
      <c r="E592" s="82">
        <f t="shared" ref="E592" si="349">SUM(E593:E595)</f>
        <v>10582</v>
      </c>
      <c r="F592" s="82">
        <f t="shared" ref="F592" si="350">SUM(F593:F595)</f>
        <v>10806</v>
      </c>
      <c r="G592" s="82">
        <f t="shared" ref="G592" si="351">SUM(G593:G595)</f>
        <v>16469</v>
      </c>
      <c r="H592" s="82">
        <f t="shared" ref="H592" si="352">SUM(H593:H595)</f>
        <v>11702</v>
      </c>
      <c r="I592" s="82">
        <f t="shared" ref="I592" si="353">SUM(I593:I595)</f>
        <v>6355</v>
      </c>
      <c r="J592" s="82">
        <f t="shared" ref="J592" si="354">SUM(J593:J595)</f>
        <v>5175</v>
      </c>
    </row>
    <row r="593" spans="1:10" x14ac:dyDescent="0.25">
      <c r="A593" s="79" t="s">
        <v>49</v>
      </c>
      <c r="B593" s="107"/>
      <c r="C593" s="77">
        <v>0</v>
      </c>
      <c r="D593" s="77">
        <v>0</v>
      </c>
      <c r="E593" s="77">
        <v>0</v>
      </c>
      <c r="F593" s="77">
        <v>575</v>
      </c>
      <c r="G593" s="76">
        <v>2296</v>
      </c>
      <c r="H593" s="77">
        <v>209</v>
      </c>
      <c r="I593" s="77">
        <v>195</v>
      </c>
      <c r="J593" s="77">
        <v>502</v>
      </c>
    </row>
    <row r="594" spans="1:10" x14ac:dyDescent="0.25">
      <c r="A594" s="79" t="s">
        <v>53</v>
      </c>
      <c r="B594" s="80"/>
      <c r="C594" s="77">
        <v>0</v>
      </c>
      <c r="D594" s="76">
        <v>4428</v>
      </c>
      <c r="E594" s="76">
        <v>10554</v>
      </c>
      <c r="F594" s="76">
        <v>7417</v>
      </c>
      <c r="G594" s="76">
        <v>11054</v>
      </c>
      <c r="H594" s="76">
        <v>11416</v>
      </c>
      <c r="I594" s="76">
        <v>5943</v>
      </c>
      <c r="J594" s="76">
        <v>4586</v>
      </c>
    </row>
    <row r="595" spans="1:10" x14ac:dyDescent="0.25">
      <c r="A595" s="79" t="s">
        <v>99</v>
      </c>
      <c r="B595" s="81"/>
      <c r="C595" s="77">
        <v>22</v>
      </c>
      <c r="D595" s="77">
        <v>28</v>
      </c>
      <c r="E595" s="77">
        <v>28</v>
      </c>
      <c r="F595" s="76">
        <v>2814</v>
      </c>
      <c r="G595" s="76">
        <v>3119</v>
      </c>
      <c r="H595" s="77">
        <v>77</v>
      </c>
      <c r="I595" s="77">
        <v>217</v>
      </c>
      <c r="J595" s="77">
        <v>87</v>
      </c>
    </row>
    <row r="596" spans="1:10" x14ac:dyDescent="0.25">
      <c r="A596" s="86" t="s">
        <v>58</v>
      </c>
      <c r="B596" s="81" t="s">
        <v>52</v>
      </c>
      <c r="C596" s="139">
        <f>SUM(C597:C599)</f>
        <v>3.9E-2</v>
      </c>
      <c r="D596" s="96">
        <f t="shared" ref="D596" si="355">SUM(D597:D599)</f>
        <v>5.2350000000000003</v>
      </c>
      <c r="E596" s="89">
        <f t="shared" ref="E596" si="356">SUM(E597:E599)</f>
        <v>13.838000000000001</v>
      </c>
      <c r="F596" s="89">
        <f t="shared" ref="F596" si="357">SUM(F597:F599)</f>
        <v>22.5</v>
      </c>
      <c r="G596" s="89">
        <f t="shared" ref="G596" si="358">SUM(G597:G599)</f>
        <v>52.5</v>
      </c>
      <c r="H596" s="89">
        <f t="shared" ref="H596" si="359">SUM(H597:H599)</f>
        <v>25.46</v>
      </c>
      <c r="I596" s="89">
        <f t="shared" ref="I596" si="360">SUM(I597:I599)</f>
        <v>10.43</v>
      </c>
      <c r="J596" s="89">
        <f t="shared" ref="J596" si="361">SUM(J597:J599)</f>
        <v>9.0199999999999978</v>
      </c>
    </row>
    <row r="597" spans="1:10" x14ac:dyDescent="0.25">
      <c r="A597" s="79" t="s">
        <v>49</v>
      </c>
      <c r="B597" s="107"/>
      <c r="C597" s="78">
        <v>0</v>
      </c>
      <c r="D597" s="78">
        <v>0</v>
      </c>
      <c r="E597" s="78">
        <v>0</v>
      </c>
      <c r="F597" s="88">
        <v>4.3</v>
      </c>
      <c r="G597" s="78">
        <v>21.3</v>
      </c>
      <c r="H597" s="88">
        <v>1.3</v>
      </c>
      <c r="I597" s="88">
        <v>1.2</v>
      </c>
      <c r="J597" s="88">
        <v>3.3</v>
      </c>
    </row>
    <row r="598" spans="1:10" x14ac:dyDescent="0.25">
      <c r="A598" s="79" t="s">
        <v>53</v>
      </c>
      <c r="B598" s="80"/>
      <c r="C598" s="78">
        <v>0</v>
      </c>
      <c r="D598" s="88">
        <v>5.2</v>
      </c>
      <c r="E598" s="78">
        <v>13.8</v>
      </c>
      <c r="F598" s="78">
        <v>13.1</v>
      </c>
      <c r="G598" s="78">
        <v>24.3</v>
      </c>
      <c r="H598" s="78">
        <v>24</v>
      </c>
      <c r="I598" s="88">
        <v>8.9</v>
      </c>
      <c r="J598" s="88">
        <v>5.6</v>
      </c>
    </row>
    <row r="599" spans="1:10" ht="15.75" thickBot="1" x14ac:dyDescent="0.3">
      <c r="A599" s="90" t="s">
        <v>99</v>
      </c>
      <c r="B599" s="116"/>
      <c r="C599" s="142">
        <v>3.9E-2</v>
      </c>
      <c r="D599" s="142">
        <v>3.5000000000000003E-2</v>
      </c>
      <c r="E599" s="142">
        <v>3.7999999999999999E-2</v>
      </c>
      <c r="F599" s="92">
        <v>5.0999999999999996</v>
      </c>
      <c r="G599" s="92">
        <v>6.9</v>
      </c>
      <c r="H599" s="119">
        <v>0.16</v>
      </c>
      <c r="I599" s="119">
        <v>0.33</v>
      </c>
      <c r="J599" s="119">
        <v>0.12</v>
      </c>
    </row>
    <row r="600" spans="1:10" ht="15.75" customHeight="1" thickTop="1" x14ac:dyDescent="0.25">
      <c r="A600" s="183" t="s">
        <v>59</v>
      </c>
      <c r="B600" s="183"/>
      <c r="C600" s="183"/>
      <c r="D600" s="183"/>
      <c r="E600" s="183"/>
      <c r="F600" s="183"/>
      <c r="G600" s="183"/>
      <c r="H600" s="183"/>
      <c r="I600" s="183"/>
      <c r="J600" s="183"/>
    </row>
    <row r="601" spans="1:10" x14ac:dyDescent="0.25">
      <c r="A601" s="95"/>
    </row>
    <row r="602" spans="1:10" ht="19.5" thickBot="1" x14ac:dyDescent="0.3">
      <c r="A602" s="84" t="s">
        <v>174</v>
      </c>
    </row>
    <row r="603" spans="1:10" ht="15.75" thickTop="1" x14ac:dyDescent="0.25">
      <c r="A603" s="160"/>
      <c r="B603" s="161" t="s">
        <v>45</v>
      </c>
      <c r="C603" s="162">
        <v>2008</v>
      </c>
      <c r="D603" s="162">
        <v>2009</v>
      </c>
      <c r="E603" s="162">
        <v>2010</v>
      </c>
      <c r="F603" s="162">
        <v>2011</v>
      </c>
      <c r="G603" s="162">
        <v>2012</v>
      </c>
      <c r="H603" s="162">
        <v>2013</v>
      </c>
      <c r="I603" s="162">
        <v>2014</v>
      </c>
      <c r="J603" s="162">
        <v>2015</v>
      </c>
    </row>
    <row r="604" spans="1:10" x14ac:dyDescent="0.25">
      <c r="A604" s="136" t="s">
        <v>60</v>
      </c>
      <c r="B604" s="140" t="s">
        <v>52</v>
      </c>
      <c r="C604" s="165"/>
      <c r="D604" s="166"/>
      <c r="E604" s="166"/>
      <c r="F604" s="166"/>
      <c r="G604" s="166"/>
      <c r="H604" s="166"/>
      <c r="I604" s="166"/>
      <c r="J604" s="166"/>
    </row>
    <row r="605" spans="1:10" ht="17.25" x14ac:dyDescent="0.25">
      <c r="A605" s="86" t="s">
        <v>61</v>
      </c>
      <c r="B605" s="80"/>
      <c r="C605" s="139">
        <v>0.02</v>
      </c>
      <c r="D605" s="139">
        <v>1.7999999999999999E-2</v>
      </c>
      <c r="E605" s="139">
        <v>0.02</v>
      </c>
      <c r="F605" s="83">
        <v>2.6</v>
      </c>
      <c r="G605" s="83">
        <v>3.5</v>
      </c>
      <c r="H605" s="139">
        <v>8.2000000000000003E-2</v>
      </c>
      <c r="I605" s="99">
        <v>0.17</v>
      </c>
      <c r="J605" s="139">
        <v>5.8999999999999997E-2</v>
      </c>
    </row>
    <row r="606" spans="1:10" x14ac:dyDescent="0.25">
      <c r="A606" s="86" t="s">
        <v>64</v>
      </c>
      <c r="B606" s="81" t="s">
        <v>52</v>
      </c>
      <c r="C606" s="98"/>
      <c r="D606" s="105"/>
      <c r="E606" s="105"/>
      <c r="F606" s="105"/>
      <c r="G606" s="105"/>
      <c r="H606" s="105"/>
      <c r="I606" s="105"/>
      <c r="J606" s="105"/>
    </row>
    <row r="607" spans="1:10" x14ac:dyDescent="0.25">
      <c r="A607" s="86" t="s">
        <v>102</v>
      </c>
      <c r="B607" s="80"/>
      <c r="C607" s="96">
        <f>SUM(C608:C611)</f>
        <v>7.8500000000000005</v>
      </c>
      <c r="D607" s="96">
        <f t="shared" ref="D607" si="362">SUM(D608:D611)</f>
        <v>7.5200000000000005</v>
      </c>
      <c r="E607" s="96">
        <f t="shared" ref="E607" si="363">SUM(E608:E611)</f>
        <v>9.02</v>
      </c>
      <c r="F607" s="96">
        <f t="shared" ref="F607" si="364">SUM(F608:F611)</f>
        <v>9.0500000000000007</v>
      </c>
      <c r="G607" s="96">
        <f t="shared" ref="G607" si="365">SUM(G608:G611)</f>
        <v>9.64</v>
      </c>
      <c r="H607" s="89">
        <f t="shared" ref="H607" si="366">SUM(H608:H611)</f>
        <v>11.579999999999998</v>
      </c>
      <c r="I607" s="89">
        <f t="shared" ref="I607" si="367">SUM(I608:I611)</f>
        <v>14.2</v>
      </c>
      <c r="J607" s="89">
        <f t="shared" ref="J607" si="368">SUM(J608:J611)</f>
        <v>26.790000000000003</v>
      </c>
    </row>
    <row r="608" spans="1:10" x14ac:dyDescent="0.25">
      <c r="A608" s="79" t="s">
        <v>66</v>
      </c>
      <c r="B608" s="80"/>
      <c r="C608" s="128">
        <v>3.3</v>
      </c>
      <c r="D608" s="128">
        <v>2.6</v>
      </c>
      <c r="E608" s="128">
        <v>2.7</v>
      </c>
      <c r="F608" s="128">
        <v>2.4</v>
      </c>
      <c r="G608" s="128">
        <v>3.2</v>
      </c>
      <c r="H608" s="128">
        <v>4.5</v>
      </c>
      <c r="I608" s="128">
        <v>3.5</v>
      </c>
      <c r="J608" s="128">
        <v>14</v>
      </c>
    </row>
    <row r="609" spans="1:10" x14ac:dyDescent="0.25">
      <c r="A609" s="79" t="s">
        <v>103</v>
      </c>
      <c r="B609" s="107"/>
      <c r="C609" s="172">
        <v>0.14000000000000001</v>
      </c>
      <c r="D609" s="172">
        <v>0.18</v>
      </c>
      <c r="E609" s="172">
        <v>0.22</v>
      </c>
      <c r="F609" s="172">
        <v>0.19</v>
      </c>
      <c r="G609" s="172">
        <v>0.55000000000000004</v>
      </c>
      <c r="H609" s="172">
        <v>0.44</v>
      </c>
      <c r="I609" s="128">
        <v>1.8</v>
      </c>
      <c r="J609" s="128">
        <v>1.4</v>
      </c>
    </row>
    <row r="610" spans="1:10" x14ac:dyDescent="0.25">
      <c r="A610" s="79" t="s">
        <v>104</v>
      </c>
      <c r="B610" s="80"/>
      <c r="C610" s="128">
        <v>4.2</v>
      </c>
      <c r="D610" s="128">
        <v>4.4000000000000004</v>
      </c>
      <c r="E610" s="129">
        <v>5</v>
      </c>
      <c r="F610" s="128">
        <v>5.9</v>
      </c>
      <c r="G610" s="128">
        <v>5.3</v>
      </c>
      <c r="H610" s="128">
        <v>6.1</v>
      </c>
      <c r="I610" s="128">
        <v>8.4</v>
      </c>
      <c r="J610" s="128">
        <v>11.2</v>
      </c>
    </row>
    <row r="611" spans="1:10" x14ac:dyDescent="0.25">
      <c r="A611" s="79" t="s">
        <v>92</v>
      </c>
      <c r="B611" s="80"/>
      <c r="C611" s="172">
        <v>0.21</v>
      </c>
      <c r="D611" s="172">
        <v>0.34</v>
      </c>
      <c r="E611" s="172">
        <v>1.1000000000000001</v>
      </c>
      <c r="F611" s="172">
        <v>0.56000000000000005</v>
      </c>
      <c r="G611" s="172">
        <v>0.59</v>
      </c>
      <c r="H611" s="172">
        <v>0.54</v>
      </c>
      <c r="I611" s="172">
        <v>0.5</v>
      </c>
      <c r="J611" s="172">
        <v>0.19</v>
      </c>
    </row>
    <row r="612" spans="1:10" ht="17.25" x14ac:dyDescent="0.25">
      <c r="A612" s="86" t="s">
        <v>105</v>
      </c>
      <c r="B612" s="81" t="s">
        <v>56</v>
      </c>
      <c r="C612" s="83">
        <f>SUM(C613:C616)</f>
        <v>36</v>
      </c>
      <c r="D612" s="83">
        <f t="shared" ref="D612" si="369">SUM(D613:D616)</f>
        <v>251</v>
      </c>
      <c r="E612" s="83">
        <f t="shared" ref="E612" si="370">SUM(E613:E616)</f>
        <v>242</v>
      </c>
      <c r="F612" s="83">
        <f t="shared" ref="F612" si="371">SUM(F613:F616)</f>
        <v>239</v>
      </c>
      <c r="G612" s="83">
        <f t="shared" ref="G612" si="372">SUM(G613:G616)</f>
        <v>283</v>
      </c>
      <c r="H612" s="83">
        <f t="shared" ref="H612" si="373">SUM(H613:H616)</f>
        <v>408</v>
      </c>
      <c r="I612" s="83">
        <f t="shared" ref="I612" si="374">SUM(I613:I616)</f>
        <v>449</v>
      </c>
      <c r="J612" s="83">
        <f t="shared" ref="J612" si="375">SUM(J613:J616)</f>
        <v>185</v>
      </c>
    </row>
    <row r="613" spans="1:10" x14ac:dyDescent="0.25">
      <c r="A613" s="79" t="s">
        <v>71</v>
      </c>
      <c r="B613" s="80"/>
      <c r="C613" s="77">
        <v>0</v>
      </c>
      <c r="D613" s="77">
        <v>0</v>
      </c>
      <c r="E613" s="77">
        <v>0</v>
      </c>
      <c r="F613" s="77">
        <v>0</v>
      </c>
      <c r="G613" s="130">
        <v>2</v>
      </c>
      <c r="H613" s="130">
        <v>2</v>
      </c>
      <c r="I613" s="130">
        <v>2</v>
      </c>
      <c r="J613" s="130">
        <v>0</v>
      </c>
    </row>
    <row r="614" spans="1:10" x14ac:dyDescent="0.25">
      <c r="A614" s="79" t="s">
        <v>72</v>
      </c>
      <c r="B614" s="80"/>
      <c r="C614" s="97" t="s">
        <v>63</v>
      </c>
      <c r="D614" s="130">
        <v>213</v>
      </c>
      <c r="E614" s="130">
        <v>203</v>
      </c>
      <c r="F614" s="130">
        <v>205</v>
      </c>
      <c r="G614" s="130">
        <v>246</v>
      </c>
      <c r="H614" s="130">
        <v>363</v>
      </c>
      <c r="I614" s="130">
        <v>363</v>
      </c>
      <c r="J614" s="130">
        <v>61</v>
      </c>
    </row>
    <row r="615" spans="1:10" x14ac:dyDescent="0.25">
      <c r="A615" s="79" t="s">
        <v>73</v>
      </c>
      <c r="B615" s="80"/>
      <c r="C615" s="130">
        <v>2</v>
      </c>
      <c r="D615" s="130">
        <v>2</v>
      </c>
      <c r="E615" s="130">
        <v>2</v>
      </c>
      <c r="F615" s="131" t="s">
        <v>63</v>
      </c>
      <c r="G615" s="131" t="s">
        <v>63</v>
      </c>
      <c r="H615" s="131" t="s">
        <v>63</v>
      </c>
      <c r="I615" s="130">
        <v>34</v>
      </c>
      <c r="J615" s="130">
        <v>75</v>
      </c>
    </row>
    <row r="616" spans="1:10" x14ac:dyDescent="0.25">
      <c r="A616" s="79" t="s">
        <v>74</v>
      </c>
      <c r="B616" s="80"/>
      <c r="C616" s="130">
        <v>34</v>
      </c>
      <c r="D616" s="130">
        <v>36</v>
      </c>
      <c r="E616" s="130">
        <v>37</v>
      </c>
      <c r="F616" s="130">
        <v>34</v>
      </c>
      <c r="G616" s="130">
        <v>35</v>
      </c>
      <c r="H616" s="130">
        <v>43</v>
      </c>
      <c r="I616" s="130">
        <v>50</v>
      </c>
      <c r="J616" s="130">
        <v>49</v>
      </c>
    </row>
    <row r="617" spans="1:10" x14ac:dyDescent="0.25">
      <c r="A617" s="86" t="s">
        <v>18</v>
      </c>
      <c r="B617" s="81" t="s">
        <v>52</v>
      </c>
      <c r="C617" s="98"/>
      <c r="D617" s="83"/>
      <c r="E617" s="83"/>
      <c r="F617" s="83"/>
      <c r="G617" s="83"/>
      <c r="H617" s="83"/>
      <c r="I617" s="83"/>
      <c r="J617" s="83"/>
    </row>
    <row r="618" spans="1:10" ht="17.25" x14ac:dyDescent="0.25">
      <c r="A618" s="86" t="s">
        <v>114</v>
      </c>
      <c r="B618" s="80"/>
      <c r="C618" s="83">
        <v>0</v>
      </c>
      <c r="D618" s="83">
        <v>0</v>
      </c>
      <c r="E618" s="83">
        <v>0</v>
      </c>
      <c r="F618" s="83">
        <v>0</v>
      </c>
      <c r="G618" s="173">
        <v>2.1</v>
      </c>
      <c r="H618" s="173">
        <v>0.91</v>
      </c>
      <c r="I618" s="132">
        <v>3.4000000000000002E-2</v>
      </c>
      <c r="J618" s="83">
        <v>0</v>
      </c>
    </row>
    <row r="619" spans="1:10" ht="18" thickBot="1" x14ac:dyDescent="0.3">
      <c r="A619" s="133" t="s">
        <v>126</v>
      </c>
      <c r="B619" s="134"/>
      <c r="C619" s="135">
        <v>0</v>
      </c>
      <c r="D619" s="174">
        <v>2.4</v>
      </c>
      <c r="E619" s="135">
        <v>12</v>
      </c>
      <c r="F619" s="174">
        <v>7.6</v>
      </c>
      <c r="G619" s="174">
        <v>7.2</v>
      </c>
      <c r="H619" s="135">
        <v>18</v>
      </c>
      <c r="I619" s="174">
        <v>1.8</v>
      </c>
      <c r="J619" s="174">
        <v>3.3</v>
      </c>
    </row>
    <row r="620" spans="1:10" ht="80.25" customHeight="1" thickTop="1" x14ac:dyDescent="0.25">
      <c r="A620" s="187" t="s">
        <v>218</v>
      </c>
      <c r="B620" s="187"/>
      <c r="C620" s="187"/>
      <c r="D620" s="187"/>
      <c r="E620" s="187"/>
      <c r="F620" s="187"/>
      <c r="G620" s="187"/>
      <c r="H620" s="187"/>
      <c r="I620" s="187"/>
      <c r="J620" s="187"/>
    </row>
    <row r="621" spans="1:10" x14ac:dyDescent="0.25">
      <c r="A621" s="136"/>
      <c r="B621" s="137"/>
      <c r="C621" s="138"/>
      <c r="D621" s="138"/>
      <c r="E621" s="138"/>
      <c r="F621" s="138"/>
      <c r="G621" s="138"/>
      <c r="H621" s="138"/>
      <c r="I621" s="138"/>
      <c r="J621" s="138"/>
    </row>
    <row r="622" spans="1:10" ht="19.5" thickBot="1" x14ac:dyDescent="0.3">
      <c r="A622" s="84" t="s">
        <v>175</v>
      </c>
    </row>
    <row r="623" spans="1:10" ht="15.75" thickTop="1" x14ac:dyDescent="0.25">
      <c r="A623" s="163"/>
      <c r="B623" s="164" t="s">
        <v>45</v>
      </c>
      <c r="C623" s="162">
        <v>2008</v>
      </c>
      <c r="D623" s="162">
        <v>2009</v>
      </c>
      <c r="E623" s="162">
        <v>2010</v>
      </c>
      <c r="F623" s="162">
        <v>2011</v>
      </c>
      <c r="G623" s="162">
        <v>2012</v>
      </c>
      <c r="H623" s="162">
        <v>2013</v>
      </c>
      <c r="I623" s="162">
        <v>2014</v>
      </c>
      <c r="J623" s="162">
        <v>2015</v>
      </c>
    </row>
    <row r="624" spans="1:10" x14ac:dyDescent="0.25">
      <c r="A624" s="86" t="s">
        <v>46</v>
      </c>
      <c r="B624" s="80"/>
      <c r="C624" s="87"/>
      <c r="D624" s="87"/>
      <c r="E624" s="87"/>
      <c r="F624" s="87"/>
      <c r="G624" s="87"/>
      <c r="H624" s="87"/>
      <c r="I624" s="87"/>
      <c r="J624" s="87"/>
    </row>
    <row r="625" spans="1:10" x14ac:dyDescent="0.25">
      <c r="A625" s="86" t="s">
        <v>47</v>
      </c>
      <c r="B625" s="81" t="s">
        <v>48</v>
      </c>
      <c r="C625" s="82">
        <f>C626+C627</f>
        <v>8910.571307350001</v>
      </c>
      <c r="D625" s="82">
        <f t="shared" ref="D625" si="376">D626+D627</f>
        <v>8186.4386213900007</v>
      </c>
      <c r="E625" s="82">
        <f t="shared" ref="E625" si="377">E626+E627</f>
        <v>6211.6305569699998</v>
      </c>
      <c r="F625" s="82">
        <f t="shared" ref="F625" si="378">F626+F627</f>
        <v>10672.597830500001</v>
      </c>
      <c r="G625" s="82">
        <f t="shared" ref="G625" si="379">G626+G627</f>
        <v>6638.0530403600005</v>
      </c>
      <c r="H625" s="82">
        <f t="shared" ref="H625" si="380">H626+H627</f>
        <v>10123.821431778311</v>
      </c>
      <c r="I625" s="82">
        <f t="shared" ref="I625" si="381">I626+I627</f>
        <v>7696.3173315200002</v>
      </c>
      <c r="J625" s="82">
        <f t="shared" ref="J625" si="382">J626+J627</f>
        <v>4853.72505888247</v>
      </c>
    </row>
    <row r="626" spans="1:10" x14ac:dyDescent="0.25">
      <c r="A626" s="79" t="s">
        <v>49</v>
      </c>
      <c r="B626" s="80"/>
      <c r="C626" s="76">
        <v>8759.5943073500002</v>
      </c>
      <c r="D626" s="76">
        <v>8186.4386213900007</v>
      </c>
      <c r="E626" s="76">
        <v>6211.6305569699998</v>
      </c>
      <c r="F626" s="76">
        <v>10611.089830500001</v>
      </c>
      <c r="G626" s="76">
        <v>6432.6470403600006</v>
      </c>
      <c r="H626" s="76">
        <v>10123.821431778311</v>
      </c>
      <c r="I626" s="76">
        <v>7696.3173315200002</v>
      </c>
      <c r="J626" s="76">
        <v>4798.8730588824701</v>
      </c>
    </row>
    <row r="627" spans="1:10" x14ac:dyDescent="0.25">
      <c r="A627" s="79" t="s">
        <v>53</v>
      </c>
      <c r="B627" s="80"/>
      <c r="C627" s="78">
        <v>150.977</v>
      </c>
      <c r="D627" s="78">
        <v>0</v>
      </c>
      <c r="E627" s="78">
        <v>0</v>
      </c>
      <c r="F627" s="78">
        <v>61.508000000000003</v>
      </c>
      <c r="G627" s="78">
        <v>205.40600000000001</v>
      </c>
      <c r="H627" s="78">
        <v>0</v>
      </c>
      <c r="I627" s="78">
        <v>0</v>
      </c>
      <c r="J627" s="78">
        <v>54.852000000000004</v>
      </c>
    </row>
    <row r="628" spans="1:10" x14ac:dyDescent="0.25">
      <c r="A628" s="86" t="s">
        <v>51</v>
      </c>
      <c r="B628" s="81" t="s">
        <v>52</v>
      </c>
      <c r="C628" s="89">
        <f>C629+C630</f>
        <v>33.102214110922844</v>
      </c>
      <c r="D628" s="89">
        <f t="shared" ref="D628" si="383">D629+D630</f>
        <v>31.057221477018928</v>
      </c>
      <c r="E628" s="89">
        <f t="shared" ref="E628" si="384">E629+E630</f>
        <v>21.117954621302786</v>
      </c>
      <c r="F628" s="89">
        <f t="shared" ref="F628" si="385">F629+F630</f>
        <v>47.793609519910902</v>
      </c>
      <c r="G628" s="89">
        <f t="shared" ref="G628" si="386">G629+G630</f>
        <v>32.208855525277414</v>
      </c>
      <c r="H628" s="89">
        <f t="shared" ref="H628" si="387">H629+H630</f>
        <v>34.879923463053856</v>
      </c>
      <c r="I628" s="89">
        <f t="shared" ref="I628" si="388">I629+I630</f>
        <v>29.180006426622793</v>
      </c>
      <c r="J628" s="89">
        <f t="shared" ref="J628" si="389">J629+J630</f>
        <v>19.343402830342789</v>
      </c>
    </row>
    <row r="629" spans="1:10" x14ac:dyDescent="0.25">
      <c r="A629" s="79" t="s">
        <v>49</v>
      </c>
      <c r="B629" s="80"/>
      <c r="C629" s="78">
        <v>32.840222398922847</v>
      </c>
      <c r="D629" s="78">
        <v>31.057221477018928</v>
      </c>
      <c r="E629" s="78">
        <v>21.117954621302786</v>
      </c>
      <c r="F629" s="78">
        <v>47.687547037541464</v>
      </c>
      <c r="G629" s="78">
        <v>31.768881300784781</v>
      </c>
      <c r="H629" s="78">
        <v>34.879923463053856</v>
      </c>
      <c r="I629" s="78">
        <v>29.180006426622793</v>
      </c>
      <c r="J629" s="78">
        <v>19.275711434853324</v>
      </c>
    </row>
    <row r="630" spans="1:10" x14ac:dyDescent="0.25">
      <c r="A630" s="79" t="s">
        <v>53</v>
      </c>
      <c r="B630" s="80"/>
      <c r="C630" s="122">
        <v>0.26199171199999999</v>
      </c>
      <c r="D630" s="78">
        <v>0</v>
      </c>
      <c r="E630" s="78">
        <v>0</v>
      </c>
      <c r="F630" s="122">
        <v>0.10606248236944121</v>
      </c>
      <c r="G630" s="122">
        <v>0.4399742244926334</v>
      </c>
      <c r="H630" s="78">
        <v>0</v>
      </c>
      <c r="I630" s="78">
        <v>0</v>
      </c>
      <c r="J630" s="170">
        <v>6.7691395489463707E-2</v>
      </c>
    </row>
    <row r="631" spans="1:10" ht="17.25" x14ac:dyDescent="0.25">
      <c r="A631" s="86" t="s">
        <v>54</v>
      </c>
      <c r="B631" s="80"/>
      <c r="C631" s="98"/>
      <c r="D631" s="98"/>
      <c r="E631" s="98"/>
      <c r="F631" s="98"/>
      <c r="G631" s="98"/>
      <c r="H631" s="98"/>
      <c r="I631" s="98"/>
      <c r="J631" s="98"/>
    </row>
    <row r="632" spans="1:10" x14ac:dyDescent="0.25">
      <c r="A632" s="86" t="s">
        <v>55</v>
      </c>
      <c r="B632" s="81" t="s">
        <v>56</v>
      </c>
      <c r="C632" s="83">
        <f>C633+C634</f>
        <v>79</v>
      </c>
      <c r="D632" s="83">
        <f t="shared" ref="D632" si="390">D633+D634</f>
        <v>78</v>
      </c>
      <c r="E632" s="83">
        <f t="shared" ref="E632" si="391">E633+E634</f>
        <v>83</v>
      </c>
      <c r="F632" s="83">
        <f t="shared" ref="F632" si="392">F633+F634</f>
        <v>102</v>
      </c>
      <c r="G632" s="83">
        <f t="shared" ref="G632" si="393">G633+G634</f>
        <v>106</v>
      </c>
      <c r="H632" s="83">
        <f t="shared" ref="H632" si="394">H633+H634</f>
        <v>77</v>
      </c>
      <c r="I632" s="83">
        <f t="shared" ref="I632" si="395">I633+I634</f>
        <v>86</v>
      </c>
      <c r="J632" s="83">
        <f t="shared" ref="J632" si="396">J633+J634</f>
        <v>77</v>
      </c>
    </row>
    <row r="633" spans="1:10" x14ac:dyDescent="0.25">
      <c r="A633" s="79" t="s">
        <v>49</v>
      </c>
      <c r="B633" s="81"/>
      <c r="C633" s="77">
        <v>61</v>
      </c>
      <c r="D633" s="77">
        <v>59</v>
      </c>
      <c r="E633" s="77">
        <v>65</v>
      </c>
      <c r="F633" s="77">
        <v>75</v>
      </c>
      <c r="G633" s="77">
        <v>84</v>
      </c>
      <c r="H633" s="77">
        <v>61</v>
      </c>
      <c r="I633" s="77">
        <v>82</v>
      </c>
      <c r="J633" s="77">
        <v>74</v>
      </c>
    </row>
    <row r="634" spans="1:10" x14ac:dyDescent="0.25">
      <c r="A634" s="79" t="s">
        <v>53</v>
      </c>
      <c r="B634" s="81"/>
      <c r="C634" s="77">
        <v>18</v>
      </c>
      <c r="D634" s="77">
        <v>19</v>
      </c>
      <c r="E634" s="77">
        <v>18</v>
      </c>
      <c r="F634" s="77">
        <v>27</v>
      </c>
      <c r="G634" s="77">
        <v>22</v>
      </c>
      <c r="H634" s="77">
        <v>16</v>
      </c>
      <c r="I634" s="77">
        <v>4</v>
      </c>
      <c r="J634" s="77">
        <v>3</v>
      </c>
    </row>
    <row r="635" spans="1:10" x14ac:dyDescent="0.25">
      <c r="A635" s="86" t="s">
        <v>47</v>
      </c>
      <c r="B635" s="81" t="s">
        <v>48</v>
      </c>
      <c r="C635" s="82">
        <f>C636+C637</f>
        <v>47891.99893206</v>
      </c>
      <c r="D635" s="82">
        <f t="shared" ref="D635" si="397">D636+D637</f>
        <v>49567.005117269997</v>
      </c>
      <c r="E635" s="82">
        <f t="shared" ref="E635" si="398">E636+E637</f>
        <v>38865.005028479995</v>
      </c>
      <c r="F635" s="82">
        <f t="shared" ref="F635" si="399">F636+F637</f>
        <v>34792.006093279997</v>
      </c>
      <c r="G635" s="82">
        <f t="shared" ref="G635" si="400">G636+G637</f>
        <v>37652.739045369999</v>
      </c>
      <c r="H635" s="82">
        <f t="shared" ref="H635" si="401">H636+H637</f>
        <v>34336.569185620327</v>
      </c>
      <c r="I635" s="82">
        <f t="shared" ref="I635" si="402">I636+I637</f>
        <v>32342.997835529997</v>
      </c>
      <c r="J635" s="82">
        <f t="shared" ref="J635" si="403">J636+J637</f>
        <v>22883.000162099997</v>
      </c>
    </row>
    <row r="636" spans="1:10" x14ac:dyDescent="0.25">
      <c r="A636" s="79" t="s">
        <v>49</v>
      </c>
      <c r="B636" s="107"/>
      <c r="C636" s="76">
        <v>9173.99993206</v>
      </c>
      <c r="D636" s="76">
        <v>11727.000117270001</v>
      </c>
      <c r="E636" s="76">
        <v>15145.000028479997</v>
      </c>
      <c r="F636" s="76">
        <v>11410.000093279999</v>
      </c>
      <c r="G636" s="76">
        <v>12990.000045369999</v>
      </c>
      <c r="H636" s="76">
        <v>14237.572185620329</v>
      </c>
      <c r="I636" s="76">
        <v>11828.999835530001</v>
      </c>
      <c r="J636" s="76">
        <v>14539.000162099997</v>
      </c>
    </row>
    <row r="637" spans="1:10" x14ac:dyDescent="0.25">
      <c r="A637" s="79" t="s">
        <v>53</v>
      </c>
      <c r="B637" s="107"/>
      <c r="C637" s="76">
        <v>38717.998999999996</v>
      </c>
      <c r="D637" s="76">
        <v>37840.004999999997</v>
      </c>
      <c r="E637" s="76">
        <v>23720.004999999994</v>
      </c>
      <c r="F637" s="76">
        <v>23382.006000000001</v>
      </c>
      <c r="G637" s="76">
        <v>24662.738999999998</v>
      </c>
      <c r="H637" s="76">
        <v>20098.996999999999</v>
      </c>
      <c r="I637" s="76">
        <v>20513.997999999996</v>
      </c>
      <c r="J637" s="76">
        <v>8344</v>
      </c>
    </row>
    <row r="638" spans="1:10" x14ac:dyDescent="0.25">
      <c r="A638" s="86" t="s">
        <v>58</v>
      </c>
      <c r="B638" s="81" t="s">
        <v>52</v>
      </c>
      <c r="C638" s="89">
        <f>C639+C640</f>
        <v>100.93770909784209</v>
      </c>
      <c r="D638" s="89">
        <f t="shared" ref="D638" si="404">D639+D640</f>
        <v>87.769101034844596</v>
      </c>
      <c r="E638" s="89">
        <f t="shared" ref="E638" si="405">E639+E640</f>
        <v>91.870264901383223</v>
      </c>
      <c r="F638" s="89">
        <f t="shared" ref="F638" si="406">F639+F640</f>
        <v>99.345591418533019</v>
      </c>
      <c r="G638" s="89">
        <f t="shared" ref="G638" si="407">G639+G640</f>
        <v>128.1983310765155</v>
      </c>
      <c r="H638" s="89">
        <f t="shared" ref="H638" si="408">H639+H640</f>
        <v>100.252218782092</v>
      </c>
      <c r="I638" s="89">
        <f t="shared" ref="I638" si="409">I639+I640</f>
        <v>91.3293539596161</v>
      </c>
      <c r="J638" s="89">
        <f t="shared" ref="J638" si="410">J639+J640</f>
        <v>91.182496077082178</v>
      </c>
    </row>
    <row r="639" spans="1:10" x14ac:dyDescent="0.25">
      <c r="A639" s="79" t="s">
        <v>49</v>
      </c>
      <c r="B639" s="107"/>
      <c r="C639" s="78">
        <v>33.33947938984209</v>
      </c>
      <c r="D639" s="78">
        <v>43.221466735844601</v>
      </c>
      <c r="E639" s="78">
        <v>61.199144596383228</v>
      </c>
      <c r="F639" s="78">
        <v>57.880648738691555</v>
      </c>
      <c r="G639" s="78">
        <v>74.086572065402862</v>
      </c>
      <c r="H639" s="78">
        <v>57.865198402871584</v>
      </c>
      <c r="I639" s="78">
        <v>60.578379432587859</v>
      </c>
      <c r="J639" s="78">
        <v>80.850585747951001</v>
      </c>
    </row>
    <row r="640" spans="1:10" ht="15.75" thickBot="1" x14ac:dyDescent="0.3">
      <c r="A640" s="90" t="s">
        <v>53</v>
      </c>
      <c r="B640" s="111"/>
      <c r="C640" s="112">
        <v>67.598229707999991</v>
      </c>
      <c r="D640" s="112">
        <v>44.547634298999995</v>
      </c>
      <c r="E640" s="112">
        <v>30.671120304999995</v>
      </c>
      <c r="F640" s="112">
        <v>41.464942679841457</v>
      </c>
      <c r="G640" s="112">
        <v>54.111759011112646</v>
      </c>
      <c r="H640" s="112">
        <v>42.387020379220409</v>
      </c>
      <c r="I640" s="112">
        <v>30.750974527028234</v>
      </c>
      <c r="J640" s="112">
        <v>10.331910329131178</v>
      </c>
    </row>
    <row r="641" spans="1:10" ht="15.75" thickTop="1" x14ac:dyDescent="0.25">
      <c r="A641" s="183" t="s">
        <v>196</v>
      </c>
      <c r="B641" s="183"/>
      <c r="C641" s="183"/>
      <c r="D641" s="183"/>
      <c r="E641" s="183"/>
      <c r="F641" s="183"/>
      <c r="G641" s="183"/>
      <c r="H641" s="183"/>
      <c r="I641" s="183"/>
      <c r="J641" s="183"/>
    </row>
    <row r="642" spans="1:10" x14ac:dyDescent="0.25">
      <c r="A642" s="124"/>
      <c r="B642" s="124"/>
      <c r="C642" s="141"/>
      <c r="D642" s="141"/>
      <c r="E642" s="141"/>
      <c r="F642" s="141"/>
      <c r="G642" s="141"/>
      <c r="H642" s="141"/>
      <c r="I642" s="141"/>
      <c r="J642" s="141"/>
    </row>
    <row r="643" spans="1:10" ht="19.5" thickBot="1" x14ac:dyDescent="0.3">
      <c r="A643" s="84" t="s">
        <v>176</v>
      </c>
    </row>
    <row r="644" spans="1:10" ht="15.75" thickTop="1" x14ac:dyDescent="0.25">
      <c r="A644" s="160"/>
      <c r="B644" s="161" t="s">
        <v>45</v>
      </c>
      <c r="C644" s="162">
        <v>2008</v>
      </c>
      <c r="D644" s="162">
        <v>2009</v>
      </c>
      <c r="E644" s="162">
        <v>2010</v>
      </c>
      <c r="F644" s="162">
        <v>2011</v>
      </c>
      <c r="G644" s="162">
        <v>2012</v>
      </c>
      <c r="H644" s="162">
        <v>2013</v>
      </c>
      <c r="I644" s="162">
        <v>2014</v>
      </c>
      <c r="J644" s="162">
        <v>2015</v>
      </c>
    </row>
    <row r="645" spans="1:10" x14ac:dyDescent="0.25">
      <c r="A645" s="136" t="s">
        <v>60</v>
      </c>
      <c r="B645" s="140" t="s">
        <v>52</v>
      </c>
      <c r="C645" s="159"/>
      <c r="D645" s="159"/>
      <c r="E645" s="159"/>
      <c r="F645" s="159"/>
      <c r="G645" s="159"/>
      <c r="H645" s="159"/>
      <c r="I645" s="159"/>
      <c r="J645" s="159"/>
    </row>
    <row r="646" spans="1:10" ht="17.25" x14ac:dyDescent="0.25">
      <c r="A646" s="86" t="s">
        <v>61</v>
      </c>
      <c r="B646" s="80"/>
      <c r="C646" s="89">
        <v>0</v>
      </c>
      <c r="D646" s="89">
        <v>0</v>
      </c>
      <c r="E646" s="89">
        <v>0</v>
      </c>
      <c r="F646" s="89">
        <v>0</v>
      </c>
      <c r="G646" s="89">
        <v>0</v>
      </c>
      <c r="H646" s="89">
        <v>0</v>
      </c>
      <c r="I646" s="89">
        <v>0</v>
      </c>
      <c r="J646" s="89">
        <v>0</v>
      </c>
    </row>
    <row r="647" spans="1:10" ht="17.25" x14ac:dyDescent="0.25">
      <c r="A647" s="86" t="s">
        <v>62</v>
      </c>
      <c r="B647" s="80"/>
      <c r="C647" s="83" t="s">
        <v>63</v>
      </c>
      <c r="D647" s="83" t="s">
        <v>63</v>
      </c>
      <c r="E647" s="83" t="s">
        <v>63</v>
      </c>
      <c r="F647" s="83" t="s">
        <v>63</v>
      </c>
      <c r="G647" s="83" t="s">
        <v>63</v>
      </c>
      <c r="H647" s="99">
        <v>0.3</v>
      </c>
      <c r="I647" s="99">
        <v>0.3</v>
      </c>
      <c r="J647" s="83">
        <v>0</v>
      </c>
    </row>
    <row r="648" spans="1:10" x14ac:dyDescent="0.25">
      <c r="A648" s="86" t="s">
        <v>64</v>
      </c>
      <c r="B648" s="81" t="s">
        <v>52</v>
      </c>
      <c r="C648" s="97"/>
      <c r="D648" s="77"/>
      <c r="E648" s="77"/>
      <c r="F648" s="77"/>
      <c r="G648" s="77"/>
      <c r="H648" s="77"/>
      <c r="I648" s="77"/>
      <c r="J648" s="77"/>
    </row>
    <row r="649" spans="1:10" x14ac:dyDescent="0.25">
      <c r="A649" s="86" t="s">
        <v>102</v>
      </c>
      <c r="B649" s="80"/>
      <c r="C649" s="83">
        <v>1.7</v>
      </c>
      <c r="D649" s="83">
        <v>1.8</v>
      </c>
      <c r="E649" s="83">
        <v>1.3</v>
      </c>
      <c r="F649" s="83">
        <v>2.5</v>
      </c>
      <c r="G649" s="83">
        <v>1.8</v>
      </c>
      <c r="H649" s="83">
        <v>2.2000000000000002</v>
      </c>
      <c r="I649" s="96">
        <v>2</v>
      </c>
      <c r="J649" s="83">
        <v>1.7</v>
      </c>
    </row>
    <row r="650" spans="1:10" x14ac:dyDescent="0.25">
      <c r="A650" s="79" t="s">
        <v>108</v>
      </c>
      <c r="B650" s="80"/>
      <c r="C650" s="122">
        <v>0.35</v>
      </c>
      <c r="D650" s="122">
        <v>0.36</v>
      </c>
      <c r="E650" s="122">
        <v>0.34</v>
      </c>
      <c r="F650" s="122">
        <v>0.34</v>
      </c>
      <c r="G650" s="122">
        <v>0.37</v>
      </c>
      <c r="H650" s="122">
        <v>0.55000000000000004</v>
      </c>
      <c r="I650" s="122">
        <v>0.53</v>
      </c>
      <c r="J650" s="122">
        <v>0.72</v>
      </c>
    </row>
    <row r="651" spans="1:10" x14ac:dyDescent="0.25">
      <c r="A651" s="79" t="s">
        <v>120</v>
      </c>
      <c r="B651" s="80"/>
      <c r="C651" s="77">
        <v>1.4</v>
      </c>
      <c r="D651" s="77">
        <v>1.5</v>
      </c>
      <c r="E651" s="88">
        <v>1</v>
      </c>
      <c r="F651" s="77">
        <v>2.1</v>
      </c>
      <c r="G651" s="77">
        <v>1.4</v>
      </c>
      <c r="H651" s="77">
        <v>1.7</v>
      </c>
      <c r="I651" s="77">
        <v>1.4</v>
      </c>
      <c r="J651" s="88">
        <v>1</v>
      </c>
    </row>
    <row r="652" spans="1:10" ht="17.25" x14ac:dyDescent="0.25">
      <c r="A652" s="86" t="s">
        <v>121</v>
      </c>
      <c r="B652" s="80"/>
      <c r="C652" s="83" t="s">
        <v>63</v>
      </c>
      <c r="D652" s="83" t="s">
        <v>63</v>
      </c>
      <c r="E652" s="83" t="s">
        <v>63</v>
      </c>
      <c r="F652" s="83" t="s">
        <v>63</v>
      </c>
      <c r="G652" s="83" t="s">
        <v>63</v>
      </c>
      <c r="H652" s="83">
        <v>0.05</v>
      </c>
      <c r="I652" s="83">
        <v>0.05</v>
      </c>
      <c r="J652" s="83">
        <v>0</v>
      </c>
    </row>
    <row r="653" spans="1:10" ht="17.25" x14ac:dyDescent="0.25">
      <c r="A653" s="86" t="s">
        <v>202</v>
      </c>
      <c r="B653" s="81" t="s">
        <v>48</v>
      </c>
      <c r="C653" s="83" t="s">
        <v>197</v>
      </c>
      <c r="D653" s="83">
        <v>333</v>
      </c>
      <c r="E653" s="83">
        <v>250</v>
      </c>
      <c r="F653" s="83">
        <v>578</v>
      </c>
      <c r="G653" s="83">
        <v>680</v>
      </c>
      <c r="H653" s="83">
        <v>200</v>
      </c>
      <c r="I653" s="83">
        <v>201</v>
      </c>
      <c r="J653" s="83">
        <v>0</v>
      </c>
    </row>
    <row r="654" spans="1:10" ht="17.25" x14ac:dyDescent="0.25">
      <c r="A654" s="86" t="s">
        <v>94</v>
      </c>
      <c r="B654" s="81" t="s">
        <v>56</v>
      </c>
      <c r="C654" s="83">
        <f t="shared" ref="C654:J654" si="411">SUM(C655:C658)</f>
        <v>50</v>
      </c>
      <c r="D654" s="83">
        <f t="shared" si="411"/>
        <v>206</v>
      </c>
      <c r="E654" s="83">
        <f t="shared" si="411"/>
        <v>112</v>
      </c>
      <c r="F654" s="83">
        <f t="shared" si="411"/>
        <v>93</v>
      </c>
      <c r="G654" s="83">
        <f t="shared" si="411"/>
        <v>80</v>
      </c>
      <c r="H654" s="83">
        <f t="shared" si="411"/>
        <v>175</v>
      </c>
      <c r="I654" s="83">
        <f t="shared" si="411"/>
        <v>136</v>
      </c>
      <c r="J654" s="83">
        <f t="shared" si="411"/>
        <v>228</v>
      </c>
    </row>
    <row r="655" spans="1:10" x14ac:dyDescent="0.25">
      <c r="A655" s="79" t="s">
        <v>71</v>
      </c>
      <c r="B655" s="80"/>
      <c r="C655" s="77" t="s">
        <v>220</v>
      </c>
      <c r="D655" s="77">
        <v>20</v>
      </c>
      <c r="E655" s="77">
        <v>15</v>
      </c>
      <c r="F655" s="77">
        <v>27</v>
      </c>
      <c r="G655" s="77">
        <v>25</v>
      </c>
      <c r="H655" s="77">
        <v>84</v>
      </c>
      <c r="I655" s="77">
        <v>0</v>
      </c>
      <c r="J655" s="77">
        <v>0</v>
      </c>
    </row>
    <row r="656" spans="1:10" x14ac:dyDescent="0.25">
      <c r="A656" s="79" t="s">
        <v>72</v>
      </c>
      <c r="B656" s="80"/>
      <c r="C656" s="77" t="s">
        <v>63</v>
      </c>
      <c r="D656" s="77">
        <v>132</v>
      </c>
      <c r="E656" s="77">
        <v>37</v>
      </c>
      <c r="F656" s="77">
        <v>20</v>
      </c>
      <c r="G656" s="77">
        <v>9</v>
      </c>
      <c r="H656" s="77">
        <v>46</v>
      </c>
      <c r="I656" s="77">
        <v>46</v>
      </c>
      <c r="J656" s="77">
        <v>131</v>
      </c>
    </row>
    <row r="657" spans="1:10" x14ac:dyDescent="0.25">
      <c r="A657" s="79" t="s">
        <v>73</v>
      </c>
      <c r="B657" s="80"/>
      <c r="C657" s="77" t="s">
        <v>63</v>
      </c>
      <c r="D657" s="77">
        <v>4</v>
      </c>
      <c r="E657" s="77">
        <v>10</v>
      </c>
      <c r="F657" s="77" t="s">
        <v>63</v>
      </c>
      <c r="G657" s="77" t="s">
        <v>63</v>
      </c>
      <c r="H657" s="77" t="s">
        <v>63</v>
      </c>
      <c r="I657" s="77">
        <v>30</v>
      </c>
      <c r="J657" s="77">
        <v>32</v>
      </c>
    </row>
    <row r="658" spans="1:10" x14ac:dyDescent="0.25">
      <c r="A658" s="79" t="s">
        <v>74</v>
      </c>
      <c r="B658" s="80"/>
      <c r="C658" s="77">
        <v>50</v>
      </c>
      <c r="D658" s="77">
        <v>50</v>
      </c>
      <c r="E658" s="77">
        <v>50</v>
      </c>
      <c r="F658" s="77">
        <v>46</v>
      </c>
      <c r="G658" s="77">
        <v>46</v>
      </c>
      <c r="H658" s="77">
        <v>45</v>
      </c>
      <c r="I658" s="77">
        <v>60</v>
      </c>
      <c r="J658" s="77">
        <v>65</v>
      </c>
    </row>
    <row r="659" spans="1:10" x14ac:dyDescent="0.25">
      <c r="A659" s="86" t="s">
        <v>18</v>
      </c>
      <c r="B659" s="81" t="s">
        <v>52</v>
      </c>
      <c r="C659" s="97"/>
      <c r="D659" s="97"/>
      <c r="E659" s="97"/>
      <c r="F659" s="97"/>
      <c r="G659" s="97"/>
      <c r="H659" s="97"/>
      <c r="I659" s="97"/>
      <c r="J659" s="97"/>
    </row>
    <row r="660" spans="1:10" ht="17.25" x14ac:dyDescent="0.25">
      <c r="A660" s="86" t="s">
        <v>127</v>
      </c>
      <c r="B660" s="80"/>
      <c r="C660" s="83">
        <v>0</v>
      </c>
      <c r="D660" s="96">
        <v>2.4</v>
      </c>
      <c r="E660" s="96">
        <v>2.2000000000000002</v>
      </c>
      <c r="F660" s="96">
        <v>5.3</v>
      </c>
      <c r="G660" s="96">
        <v>4.4000000000000004</v>
      </c>
      <c r="H660" s="96">
        <v>1.8</v>
      </c>
      <c r="I660" s="99">
        <v>0.26</v>
      </c>
      <c r="J660" s="99">
        <v>0.11</v>
      </c>
    </row>
    <row r="661" spans="1:10" ht="17.25" x14ac:dyDescent="0.25">
      <c r="A661" s="86" t="s">
        <v>128</v>
      </c>
      <c r="B661" s="108"/>
      <c r="C661" s="83">
        <v>171</v>
      </c>
      <c r="D661" s="83">
        <v>102</v>
      </c>
      <c r="E661" s="83">
        <v>133</v>
      </c>
      <c r="F661" s="83">
        <v>128</v>
      </c>
      <c r="G661" s="83">
        <v>162</v>
      </c>
      <c r="H661" s="83">
        <v>186</v>
      </c>
      <c r="I661" s="83">
        <v>68</v>
      </c>
      <c r="J661" s="83">
        <v>14</v>
      </c>
    </row>
    <row r="662" spans="1:10" ht="17.25" x14ac:dyDescent="0.25">
      <c r="A662" s="86" t="s">
        <v>112</v>
      </c>
      <c r="B662" s="80"/>
      <c r="C662" s="89">
        <v>0</v>
      </c>
      <c r="D662" s="89">
        <v>0</v>
      </c>
      <c r="E662" s="171">
        <v>3.3999999999999998E-3</v>
      </c>
      <c r="F662" s="99">
        <v>0.2</v>
      </c>
      <c r="G662" s="96">
        <v>1.1000000000000001</v>
      </c>
      <c r="H662" s="99">
        <v>0.1</v>
      </c>
      <c r="I662" s="99">
        <v>0.44</v>
      </c>
      <c r="J662" s="99">
        <v>0.2</v>
      </c>
    </row>
    <row r="663" spans="1:10" ht="17.25" x14ac:dyDescent="0.25">
      <c r="A663" s="86" t="s">
        <v>77</v>
      </c>
      <c r="B663" s="81" t="s">
        <v>52</v>
      </c>
      <c r="C663" s="83" t="s">
        <v>63</v>
      </c>
      <c r="D663" s="83" t="s">
        <v>63</v>
      </c>
      <c r="E663" s="83" t="s">
        <v>63</v>
      </c>
      <c r="F663" s="83" t="s">
        <v>63</v>
      </c>
      <c r="G663" s="83" t="s">
        <v>63</v>
      </c>
      <c r="H663" s="99">
        <v>0.25</v>
      </c>
      <c r="I663" s="99">
        <v>0.25</v>
      </c>
      <c r="J663" s="89">
        <v>0</v>
      </c>
    </row>
    <row r="664" spans="1:10" ht="17.25" x14ac:dyDescent="0.25">
      <c r="A664" s="86" t="s">
        <v>78</v>
      </c>
      <c r="B664" s="81" t="s">
        <v>52</v>
      </c>
      <c r="C664" s="83" t="s">
        <v>63</v>
      </c>
      <c r="D664" s="83" t="s">
        <v>63</v>
      </c>
      <c r="E664" s="83" t="s">
        <v>63</v>
      </c>
      <c r="F664" s="83" t="s">
        <v>63</v>
      </c>
      <c r="G664" s="83" t="s">
        <v>63</v>
      </c>
      <c r="H664" s="99">
        <v>0.18</v>
      </c>
      <c r="I664" s="99">
        <v>0.18</v>
      </c>
      <c r="J664" s="89">
        <v>0</v>
      </c>
    </row>
    <row r="665" spans="1:10" ht="18" thickBot="1" x14ac:dyDescent="0.3">
      <c r="A665" s="100" t="s">
        <v>79</v>
      </c>
      <c r="B665" s="101" t="s">
        <v>52</v>
      </c>
      <c r="C665" s="102" t="s">
        <v>63</v>
      </c>
      <c r="D665" s="102" t="s">
        <v>63</v>
      </c>
      <c r="E665" s="102" t="s">
        <v>63</v>
      </c>
      <c r="F665" s="102" t="s">
        <v>63</v>
      </c>
      <c r="G665" s="102" t="s">
        <v>63</v>
      </c>
      <c r="H665" s="169">
        <v>0.16</v>
      </c>
      <c r="I665" s="169">
        <v>0.16</v>
      </c>
      <c r="J665" s="109">
        <v>0</v>
      </c>
    </row>
    <row r="666" spans="1:10" ht="78.75" customHeight="1" x14ac:dyDescent="0.25">
      <c r="A666" s="184" t="s">
        <v>219</v>
      </c>
      <c r="B666" s="184"/>
      <c r="C666" s="184"/>
      <c r="D666" s="184"/>
      <c r="E666" s="184"/>
      <c r="F666" s="184"/>
      <c r="G666" s="184"/>
      <c r="H666" s="184"/>
      <c r="I666" s="184"/>
      <c r="J666" s="184"/>
    </row>
  </sheetData>
  <mergeCells count="26">
    <mergeCell ref="A195:J195"/>
    <mergeCell ref="A245:J245"/>
    <mergeCell ref="A279:J279"/>
    <mergeCell ref="A295:J295"/>
    <mergeCell ref="A310:J310"/>
    <mergeCell ref="A44:J44"/>
    <mergeCell ref="A67:I67"/>
    <mergeCell ref="A94:J94"/>
    <mergeCell ref="A140:J140"/>
    <mergeCell ref="A169:J169"/>
    <mergeCell ref="A641:J641"/>
    <mergeCell ref="A666:J666"/>
    <mergeCell ref="A263:J263"/>
    <mergeCell ref="A330:J330"/>
    <mergeCell ref="A356:J356"/>
    <mergeCell ref="A377:J377"/>
    <mergeCell ref="A405:J405"/>
    <mergeCell ref="A423:J423"/>
    <mergeCell ref="A446:J446"/>
    <mergeCell ref="A499:J499"/>
    <mergeCell ref="A517:J517"/>
    <mergeCell ref="A531:J531"/>
    <mergeCell ref="A549:J549"/>
    <mergeCell ref="A573:J573"/>
    <mergeCell ref="A600:J600"/>
    <mergeCell ref="A620:J62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Contents</vt:lpstr>
      <vt:lpstr>A. Catch and Catch Value</vt:lpstr>
      <vt:lpstr>B. Prices</vt:lpstr>
      <vt:lpstr>C. Country level data</vt:lpstr>
      <vt:lpstr>'C. Country level data'!_Toc470017130</vt:lpstr>
      <vt:lpstr>'C. Country level data'!_Toc470017131</vt:lpstr>
      <vt:lpstr>'C. Country level data'!_Toc470017133</vt:lpstr>
      <vt:lpstr>'C. Country level data'!_Toc470017137</vt:lpstr>
      <vt:lpstr>'C. Country level data'!_Toc470017139</vt:lpstr>
      <vt:lpstr>'C. Country level data'!_Toc470017140</vt:lpstr>
      <vt:lpstr>'C. Country level data'!_Toc470017141</vt:lpstr>
      <vt:lpstr>'C. Country level data'!_Toc470017142</vt:lpstr>
      <vt:lpstr>'C. Country level data'!_Toc470017143</vt:lpstr>
      <vt:lpstr>'C. Country level data'!_Toc470017145</vt:lpstr>
      <vt:lpstr>'C. Country level data'!_Toc470017146</vt:lpstr>
      <vt:lpstr>'C. Country level data'!_Toc470017147</vt:lpstr>
      <vt:lpstr>'C. Country level data'!_Toc470017148</vt:lpstr>
      <vt:lpstr>'C. Country level data'!_Toc470017149</vt:lpstr>
      <vt:lpstr>'C. Country level data'!_Toc470017150</vt:lpstr>
      <vt:lpstr>'C. Country level data'!_Toc470017151</vt:lpstr>
      <vt:lpstr>'C. Country level data'!_Toc470017152</vt:lpstr>
      <vt:lpstr>'C. Country level data'!_Toc470017153</vt:lpstr>
      <vt:lpstr>'C. Country level data'!_Toc470017154</vt:lpstr>
      <vt:lpstr>'C. Country level data'!_Toc470017155</vt:lpstr>
      <vt:lpstr>'C. Country level data'!_Toc470017158</vt:lpstr>
      <vt:lpstr>'A. Catch and Catch Value'!_Toc470869955</vt:lpstr>
      <vt:lpstr>'A. Catch and Catch Value'!_Toc470869956</vt:lpstr>
      <vt:lpstr>'A. Catch and Catch Value'!_Toc470869957</vt:lpstr>
      <vt:lpstr>'A. Catch and Catch Value'!_Toc470869958</vt:lpstr>
      <vt:lpstr>'A. Catch and Catch Value'!_Toc472331145</vt:lpstr>
      <vt:lpstr>'C. Country level data'!_Toc472331182</vt:lpstr>
      <vt:lpstr>Contents!OLE_LINK1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Reid</dc:creator>
  <cp:lastModifiedBy>Peter Terawasi</cp:lastModifiedBy>
  <dcterms:created xsi:type="dcterms:W3CDTF">2016-12-21T23:46:01Z</dcterms:created>
  <dcterms:modified xsi:type="dcterms:W3CDTF">2017-01-30T03:29:42Z</dcterms:modified>
</cp:coreProperties>
</file>