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onga water resources &amp; supply reports\Niuafo’ou water resources &amp; supply\Rainfall data\"/>
    </mc:Choice>
  </mc:AlternateContent>
  <bookViews>
    <workbookView xWindow="0" yWindow="0" windowWidth="28800" windowHeight="11832"/>
  </bookViews>
  <sheets>
    <sheet name="Data - Niuafo'ou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3" i="1" l="1"/>
  <c r="D93" i="1"/>
  <c r="E93" i="1"/>
  <c r="F93" i="1"/>
  <c r="G93" i="1"/>
  <c r="H93" i="1"/>
  <c r="I93" i="1"/>
  <c r="J93" i="1"/>
  <c r="K93" i="1"/>
  <c r="L93" i="1"/>
  <c r="M93" i="1"/>
  <c r="B93" i="1"/>
  <c r="B92" i="1"/>
  <c r="C92" i="1"/>
  <c r="D92" i="1"/>
  <c r="E92" i="1"/>
  <c r="F92" i="1"/>
  <c r="G92" i="1"/>
  <c r="H92" i="1"/>
  <c r="I92" i="1"/>
  <c r="J92" i="1"/>
  <c r="K92" i="1"/>
  <c r="L92" i="1"/>
  <c r="M92" i="1"/>
  <c r="B89" i="1"/>
  <c r="C89" i="1"/>
  <c r="D89" i="1"/>
  <c r="E89" i="1"/>
  <c r="F89" i="1"/>
  <c r="G89" i="1"/>
  <c r="H89" i="1"/>
  <c r="I89" i="1"/>
  <c r="J89" i="1"/>
  <c r="K89" i="1"/>
  <c r="L89" i="1"/>
  <c r="M89" i="1"/>
  <c r="B90" i="1"/>
  <c r="B91" i="1" s="1"/>
  <c r="B94" i="1"/>
  <c r="C94" i="1" l="1"/>
  <c r="D94" i="1"/>
  <c r="E94" i="1"/>
  <c r="F94" i="1"/>
  <c r="G94" i="1"/>
  <c r="H94" i="1"/>
  <c r="I94" i="1"/>
  <c r="J94" i="1"/>
  <c r="K94" i="1"/>
  <c r="L94" i="1"/>
  <c r="M94" i="1"/>
  <c r="N94" i="1"/>
  <c r="N89" i="1"/>
  <c r="C90" i="1"/>
  <c r="D90" i="1"/>
  <c r="E90" i="1"/>
  <c r="F90" i="1"/>
  <c r="F91" i="1" s="1"/>
  <c r="G90" i="1"/>
  <c r="G91" i="1" s="1"/>
  <c r="H90" i="1"/>
  <c r="H91" i="1" s="1"/>
  <c r="I90" i="1"/>
  <c r="J90" i="1"/>
  <c r="K90" i="1"/>
  <c r="L90" i="1"/>
  <c r="M90" i="1"/>
  <c r="N90" i="1"/>
  <c r="N91" i="1" s="1"/>
  <c r="C91" i="1"/>
  <c r="D91" i="1"/>
  <c r="E91" i="1"/>
  <c r="I91" i="1"/>
  <c r="J91" i="1"/>
  <c r="K91" i="1"/>
  <c r="L91" i="1"/>
  <c r="M91" i="1"/>
  <c r="N92" i="1"/>
  <c r="N93" i="1"/>
</calcChain>
</file>

<file path=xl/sharedStrings.xml><?xml version="1.0" encoding="utf-8"?>
<sst xmlns="http://schemas.openxmlformats.org/spreadsheetml/2006/main" count="41" uniqueCount="28">
  <si>
    <t>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</si>
  <si>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</si>
  <si>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</si>
  <si>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</si>
  <si>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</si>
  <si>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</si>
  <si>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</si>
  <si>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</si>
  <si>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</si>
  <si>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</si>
  <si>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</si>
  <si>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</si>
  <si>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</si>
  <si>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</si>
  <si>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Mean</t>
  </si>
  <si>
    <t>Site Name: Niuafo'ou  Site Number: 3088</t>
  </si>
  <si>
    <t>Latitude: -15.5700  Longitude: -175.6000  Elevation: 60.000</t>
  </si>
  <si>
    <t>Commenced: Jan 1971  Status: Open</t>
  </si>
  <si>
    <t>Monthly rainfall data for Niuafo'ou for 1939 to 2016</t>
  </si>
  <si>
    <t>S.D.</t>
  </si>
  <si>
    <t>Cv</t>
  </si>
  <si>
    <t>Max</t>
  </si>
  <si>
    <t>Min</t>
  </si>
  <si>
    <t>Count</t>
  </si>
  <si>
    <t>SUMMARY using data from 1971-2016 (46 years):</t>
  </si>
  <si>
    <t>No data</t>
  </si>
  <si>
    <t>Monthly rainfall &gt;= 300mm (approx. 10mm/day on average)</t>
  </si>
  <si>
    <t>Monthly rainfall &lt;=  60mm (approx. 2mm/day on average)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</si>
</sst>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Protection="1"/>
    <xf numFmtId="0" fontId="4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left"/>
    </xf>
    <xf numFmtId="4" fontId="6" fillId="0" borderId="1" xfId="0" applyNumberFormat="1" applyFont="1" applyBorder="1" applyAlignment="1" applyProtection="1">
      <alignment horizontal="center"/>
    </xf>
    <xf numFmtId="4" fontId="5" fillId="0" borderId="1" xfId="0" applyNumberFormat="1" applyFont="1" applyBorder="1" applyAlignment="1" applyProtection="1">
      <alignment horizontal="center"/>
    </xf>
    <xf numFmtId="164" fontId="5" fillId="0" borderId="1" xfId="0" applyNumberFormat="1" applyFont="1" applyBorder="1" applyAlignment="1" applyProtection="1">
      <alignment horizontal="center"/>
    </xf>
    <xf numFmtId="164" fontId="6" fillId="0" borderId="1" xfId="0" applyNumberFormat="1" applyFont="1" applyBorder="1" applyAlignment="1" applyProtection="1">
      <alignment horizontal="center"/>
    </xf>
    <xf numFmtId="165" fontId="1" fillId="2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 applyProtection="1">
      <alignment horizontal="center"/>
    </xf>
    <xf numFmtId="0" fontId="4" fillId="3" borderId="3" xfId="0" applyFont="1" applyFill="1" applyBorder="1" applyAlignment="1" applyProtection="1">
      <alignment horizontal="center"/>
    </xf>
    <xf numFmtId="0" fontId="4" fillId="3" borderId="4" xfId="0" applyFont="1" applyFill="1" applyBorder="1" applyAlignment="1" applyProtection="1">
      <alignment horizontal="center"/>
    </xf>
    <xf numFmtId="165" fontId="1" fillId="6" borderId="1" xfId="0" applyNumberFormat="1" applyFont="1" applyFill="1" applyBorder="1" applyAlignment="1">
      <alignment horizontal="center" vertical="center"/>
    </xf>
    <xf numFmtId="165" fontId="1" fillId="5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7">
    <dxf>
      <fill>
        <patternFill>
          <bgColor rgb="FFFF99FF"/>
        </patternFill>
      </fill>
    </dxf>
    <dxf>
      <fill>
        <patternFill>
          <bgColor theme="2" tint="-9.9948118533890809E-2"/>
        </patternFill>
      </fill>
    </dxf>
    <dxf>
      <fill>
        <patternFill>
          <bgColor rgb="FF00FF00"/>
        </patternFill>
      </fill>
    </dxf>
    <dxf>
      <fill>
        <patternFill>
          <bgColor rgb="FFFF99FF"/>
        </patternFill>
      </fill>
    </dxf>
    <dxf>
      <fill>
        <patternFill>
          <bgColor theme="2" tint="-9.9948118533890809E-2"/>
        </patternFill>
      </fill>
    </dxf>
    <dxf>
      <fill>
        <patternFill>
          <bgColor rgb="FF00FF00"/>
        </patternFill>
      </fill>
    </dxf>
    <dxf>
      <fill>
        <patternFill>
          <bgColor rgb="FFFF99FF"/>
        </patternFill>
      </fill>
    </dxf>
    <dxf>
      <fill>
        <patternFill>
          <bgColor theme="2" tint="-9.9948118533890809E-2"/>
        </patternFill>
      </fill>
    </dxf>
    <dxf>
      <fill>
        <patternFill>
          <bgColor rgb="FF00FF00"/>
        </patternFill>
      </fill>
    </dxf>
    <dxf>
      <fill>
        <patternFill>
          <bgColor rgb="FFFF99FF"/>
        </patternFill>
      </fill>
    </dxf>
    <dxf>
      <fill>
        <patternFill>
          <bgColor theme="2" tint="-9.9948118533890809E-2"/>
        </patternFill>
      </fill>
    </dxf>
    <dxf>
      <fill>
        <patternFill>
          <bgColor rgb="FF00FF00"/>
        </patternFill>
      </fill>
    </dxf>
    <dxf>
      <fill>
        <patternFill>
          <bgColor rgb="FFFF99FF"/>
        </patternFill>
      </fill>
    </dxf>
    <dxf>
      <fill>
        <patternFill>
          <bgColor theme="2" tint="-9.9948118533890809E-2"/>
        </patternFill>
      </fill>
    </dxf>
    <dxf>
      <fill>
        <patternFill>
          <bgColor rgb="FF00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99FF"/>
        </patternFill>
      </fill>
    </dxf>
  </dxfs>
  <tableStyles count="0" defaultTableStyle="TableStyleMedium2" defaultPivotStyle="PivotStyleLight16"/>
  <colors>
    <mruColors>
      <color rgb="FF00FF00"/>
      <color rgb="FFFF99FF"/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3"/>
  <sheetViews>
    <sheetView tabSelected="1" workbookViewId="0">
      <pane xSplit="1" ySplit="7" topLeftCell="B68" activePane="bottomRight" state="frozen"/>
      <selection pane="topRight" activeCell="B1" sqref="B1"/>
      <selection pane="bottomLeft" activeCell="A8" sqref="A8"/>
      <selection pane="bottomRight" activeCell="P69" sqref="P69"/>
    </sheetView>
  </sheetViews>
  <sheetFormatPr defaultRowHeight="14.3" x14ac:dyDescent="0.25"/>
  <cols>
    <col min="14" max="14" width="9.375" bestFit="1" customWidth="1"/>
  </cols>
  <sheetData>
    <row r="1" spans="1:19" ht="15.65" x14ac:dyDescent="0.25">
      <c r="A1" s="4" t="s">
        <v>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x14ac:dyDescent="0.25">
      <c r="A3" s="1" t="s">
        <v>15</v>
      </c>
      <c r="B3" s="1"/>
      <c r="C3" s="1"/>
      <c r="D3" s="1"/>
      <c r="E3" s="1"/>
      <c r="F3" s="1"/>
      <c r="G3" s="1"/>
      <c r="H3" s="1"/>
      <c r="I3" s="14"/>
      <c r="J3" s="1" t="s">
        <v>25</v>
      </c>
      <c r="K3" s="1"/>
      <c r="L3" s="1"/>
      <c r="M3" s="1"/>
      <c r="N3" s="1"/>
      <c r="O3" s="1"/>
      <c r="P3" s="1"/>
      <c r="Q3" s="1"/>
      <c r="R3" s="1"/>
      <c r="S3" s="1"/>
    </row>
    <row r="4" spans="1:19" x14ac:dyDescent="0.25">
      <c r="A4" s="1" t="s">
        <v>16</v>
      </c>
      <c r="B4" s="1"/>
      <c r="C4" s="1"/>
      <c r="D4" s="1"/>
      <c r="E4" s="1"/>
      <c r="F4" s="1"/>
      <c r="G4" s="1"/>
      <c r="H4" s="1"/>
      <c r="I4" s="17">
        <v>50</v>
      </c>
      <c r="J4" s="1" t="s">
        <v>27</v>
      </c>
      <c r="K4" s="1"/>
      <c r="L4" s="1"/>
      <c r="M4" s="1"/>
      <c r="N4" s="1"/>
      <c r="O4" s="1"/>
      <c r="P4" s="1"/>
      <c r="Q4" s="1"/>
      <c r="R4" s="1"/>
      <c r="S4" s="1"/>
    </row>
    <row r="5" spans="1:19" x14ac:dyDescent="0.25">
      <c r="A5" s="1" t="s">
        <v>17</v>
      </c>
      <c r="B5" s="1"/>
      <c r="C5" s="1"/>
      <c r="D5" s="1"/>
      <c r="E5" s="1"/>
      <c r="F5" s="1"/>
      <c r="G5" s="1"/>
      <c r="H5" s="1"/>
      <c r="I5" s="22">
        <v>350</v>
      </c>
      <c r="J5" s="1" t="s">
        <v>26</v>
      </c>
      <c r="K5" s="1"/>
      <c r="L5" s="1"/>
      <c r="M5" s="1"/>
      <c r="N5" s="1"/>
      <c r="O5" s="1"/>
      <c r="P5" s="1"/>
      <c r="Q5" s="1"/>
      <c r="R5" s="1"/>
      <c r="S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x14ac:dyDescent="0.25">
      <c r="A7" s="6" t="s">
        <v>0</v>
      </c>
      <c r="B7" s="6" t="s">
        <v>1</v>
      </c>
      <c r="C7" s="6" t="s">
        <v>2</v>
      </c>
      <c r="D7" s="6" t="s">
        <v>3</v>
      </c>
      <c r="E7" s="6" t="s">
        <v>4</v>
      </c>
      <c r="F7" s="6" t="s">
        <v>5</v>
      </c>
      <c r="G7" s="6" t="s">
        <v>6</v>
      </c>
      <c r="H7" s="6" t="s">
        <v>7</v>
      </c>
      <c r="I7" s="6" t="s">
        <v>8</v>
      </c>
      <c r="J7" s="6" t="s">
        <v>9</v>
      </c>
      <c r="K7" s="6" t="s">
        <v>10</v>
      </c>
      <c r="L7" s="6" t="s">
        <v>11</v>
      </c>
      <c r="M7" s="6" t="s">
        <v>12</v>
      </c>
      <c r="N7" s="6" t="s">
        <v>13</v>
      </c>
      <c r="O7" s="1"/>
      <c r="P7" s="1"/>
      <c r="Q7" s="1"/>
      <c r="R7" s="1"/>
      <c r="S7" s="1"/>
    </row>
    <row r="8" spans="1:19" x14ac:dyDescent="0.25">
      <c r="A8" s="2">
        <v>1939</v>
      </c>
      <c r="B8" s="14"/>
      <c r="C8" s="15">
        <v>312.5</v>
      </c>
      <c r="D8" s="15">
        <v>429.1</v>
      </c>
      <c r="E8" s="15">
        <v>370.8</v>
      </c>
      <c r="F8" s="15">
        <v>757.5</v>
      </c>
      <c r="G8" s="15">
        <v>282.7</v>
      </c>
      <c r="H8" s="15">
        <v>169.4</v>
      </c>
      <c r="I8" s="15">
        <v>87.3</v>
      </c>
      <c r="J8" s="15">
        <v>384.2</v>
      </c>
      <c r="K8" s="15">
        <v>160.4</v>
      </c>
      <c r="L8" s="15">
        <v>561.5</v>
      </c>
      <c r="M8" s="15">
        <v>392.2</v>
      </c>
      <c r="N8" s="16"/>
      <c r="O8" s="1"/>
      <c r="P8" s="1"/>
      <c r="Q8" s="1"/>
      <c r="R8" s="1"/>
      <c r="S8" s="1"/>
    </row>
    <row r="9" spans="1:19" x14ac:dyDescent="0.25">
      <c r="A9" s="2">
        <v>1940</v>
      </c>
      <c r="B9" s="15">
        <v>343.3</v>
      </c>
      <c r="C9" s="15">
        <v>522.9</v>
      </c>
      <c r="D9" s="15">
        <v>424.2</v>
      </c>
      <c r="E9" s="15">
        <v>668</v>
      </c>
      <c r="F9" s="15">
        <v>128.4</v>
      </c>
      <c r="G9" s="15">
        <v>101.2</v>
      </c>
      <c r="H9" s="15">
        <v>13.7</v>
      </c>
      <c r="I9" s="15">
        <v>193.6</v>
      </c>
      <c r="J9" s="15">
        <v>174.5</v>
      </c>
      <c r="K9" s="15">
        <v>576.4</v>
      </c>
      <c r="L9" s="15">
        <v>108.8</v>
      </c>
      <c r="M9" s="15">
        <v>362.8</v>
      </c>
      <c r="N9" s="5">
        <v>3617.8</v>
      </c>
      <c r="O9" s="1"/>
      <c r="P9" s="1"/>
      <c r="Q9" s="1"/>
      <c r="R9" s="1"/>
      <c r="S9" s="1"/>
    </row>
    <row r="10" spans="1:19" x14ac:dyDescent="0.25">
      <c r="A10" s="2">
        <v>1941</v>
      </c>
      <c r="B10" s="15">
        <v>136.30000000000001</v>
      </c>
      <c r="C10" s="15">
        <v>478.3</v>
      </c>
      <c r="D10" s="14"/>
      <c r="E10" s="14"/>
      <c r="F10" s="15">
        <v>349.7</v>
      </c>
      <c r="G10" s="14"/>
      <c r="H10" s="14"/>
      <c r="I10" s="14"/>
      <c r="J10" s="14"/>
      <c r="K10" s="14"/>
      <c r="L10" s="14"/>
      <c r="M10" s="14"/>
      <c r="N10" s="16"/>
      <c r="O10" s="1"/>
      <c r="P10" s="1"/>
      <c r="Q10" s="1"/>
      <c r="R10" s="1"/>
      <c r="S10" s="1"/>
    </row>
    <row r="11" spans="1:19" x14ac:dyDescent="0.25">
      <c r="A11" s="2">
        <v>1942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6"/>
      <c r="O11" s="1"/>
      <c r="P11" s="1"/>
      <c r="Q11" s="1"/>
      <c r="R11" s="1"/>
      <c r="S11" s="1"/>
    </row>
    <row r="12" spans="1:19" x14ac:dyDescent="0.25">
      <c r="A12" s="2">
        <v>1943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6"/>
      <c r="O12" s="1"/>
      <c r="P12" s="1"/>
      <c r="Q12" s="1"/>
      <c r="R12" s="1"/>
      <c r="S12" s="1"/>
    </row>
    <row r="13" spans="1:19" x14ac:dyDescent="0.25">
      <c r="A13" s="2">
        <v>1944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6"/>
      <c r="O13" s="1"/>
      <c r="P13" s="1"/>
      <c r="Q13" s="1"/>
      <c r="R13" s="1"/>
      <c r="S13" s="1"/>
    </row>
    <row r="14" spans="1:19" x14ac:dyDescent="0.25">
      <c r="A14" s="2">
        <v>1945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6"/>
      <c r="O14" s="1"/>
      <c r="P14" s="1"/>
      <c r="Q14" s="1"/>
      <c r="R14" s="1"/>
      <c r="S14" s="1"/>
    </row>
    <row r="15" spans="1:19" x14ac:dyDescent="0.25">
      <c r="A15" s="2">
        <v>1946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6"/>
      <c r="O15" s="1"/>
      <c r="P15" s="1"/>
      <c r="Q15" s="1"/>
      <c r="R15" s="1"/>
      <c r="S15" s="1"/>
    </row>
    <row r="16" spans="1:19" x14ac:dyDescent="0.25">
      <c r="A16" s="2">
        <v>1947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6"/>
      <c r="O16" s="1"/>
      <c r="P16" s="1"/>
      <c r="Q16" s="1"/>
      <c r="R16" s="1"/>
      <c r="S16" s="1"/>
    </row>
    <row r="17" spans="1:19" x14ac:dyDescent="0.25">
      <c r="A17" s="2">
        <v>1948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6"/>
      <c r="O17" s="1"/>
      <c r="P17" s="1"/>
      <c r="Q17" s="1"/>
      <c r="R17" s="1"/>
      <c r="S17" s="1"/>
    </row>
    <row r="18" spans="1:19" x14ac:dyDescent="0.25">
      <c r="A18" s="2">
        <v>1949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6"/>
      <c r="O18" s="1"/>
      <c r="P18" s="1"/>
      <c r="Q18" s="1"/>
      <c r="R18" s="1"/>
      <c r="S18" s="1"/>
    </row>
    <row r="19" spans="1:19" x14ac:dyDescent="0.25">
      <c r="A19" s="2">
        <v>1950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6"/>
      <c r="O19" s="1"/>
      <c r="P19" s="1"/>
      <c r="Q19" s="1"/>
      <c r="R19" s="1"/>
      <c r="S19" s="1"/>
    </row>
    <row r="20" spans="1:19" x14ac:dyDescent="0.25">
      <c r="A20" s="2">
        <v>1951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6"/>
      <c r="O20" s="1"/>
      <c r="P20" s="1"/>
      <c r="Q20" s="1"/>
      <c r="R20" s="1"/>
      <c r="S20" s="1"/>
    </row>
    <row r="21" spans="1:19" x14ac:dyDescent="0.25">
      <c r="A21" s="2">
        <v>1952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6"/>
      <c r="O21" s="1"/>
      <c r="P21" s="1"/>
      <c r="Q21" s="1"/>
      <c r="R21" s="1"/>
      <c r="S21" s="1"/>
    </row>
    <row r="22" spans="1:19" x14ac:dyDescent="0.25">
      <c r="A22" s="2">
        <v>1953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6"/>
      <c r="O22" s="1"/>
      <c r="P22" s="1"/>
      <c r="Q22" s="1"/>
      <c r="R22" s="1"/>
      <c r="S22" s="1"/>
    </row>
    <row r="23" spans="1:19" x14ac:dyDescent="0.25">
      <c r="A23" s="2">
        <v>1954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6"/>
      <c r="O23" s="1"/>
      <c r="P23" s="1"/>
      <c r="Q23" s="1"/>
      <c r="R23" s="1"/>
      <c r="S23" s="1"/>
    </row>
    <row r="24" spans="1:19" x14ac:dyDescent="0.25">
      <c r="A24" s="2">
        <v>1955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6"/>
      <c r="O24" s="1"/>
      <c r="P24" s="1"/>
      <c r="Q24" s="1"/>
      <c r="R24" s="1"/>
      <c r="S24" s="1"/>
    </row>
    <row r="25" spans="1:19" x14ac:dyDescent="0.25">
      <c r="A25" s="2">
        <v>1956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6"/>
      <c r="O25" s="1"/>
      <c r="P25" s="1"/>
      <c r="Q25" s="1"/>
      <c r="R25" s="1"/>
      <c r="S25" s="1"/>
    </row>
    <row r="26" spans="1:19" x14ac:dyDescent="0.25">
      <c r="A26" s="2">
        <v>1957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6"/>
      <c r="O26" s="1"/>
      <c r="P26" s="1"/>
      <c r="Q26" s="1"/>
      <c r="R26" s="1"/>
      <c r="S26" s="1"/>
    </row>
    <row r="27" spans="1:19" x14ac:dyDescent="0.25">
      <c r="A27" s="2">
        <v>1958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6"/>
      <c r="O27" s="1"/>
      <c r="P27" s="1"/>
      <c r="Q27" s="1"/>
      <c r="R27" s="1"/>
      <c r="S27" s="1"/>
    </row>
    <row r="28" spans="1:19" x14ac:dyDescent="0.25">
      <c r="A28" s="2">
        <v>1959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6"/>
      <c r="O28" s="1"/>
      <c r="P28" s="1"/>
      <c r="Q28" s="1"/>
      <c r="R28" s="1"/>
      <c r="S28" s="1"/>
    </row>
    <row r="29" spans="1:19" x14ac:dyDescent="0.25">
      <c r="A29" s="2">
        <v>1960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6"/>
      <c r="O29" s="1"/>
      <c r="P29" s="1"/>
      <c r="Q29" s="1"/>
      <c r="R29" s="1"/>
      <c r="S29" s="1"/>
    </row>
    <row r="30" spans="1:19" x14ac:dyDescent="0.25">
      <c r="A30" s="2">
        <v>1961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6"/>
      <c r="O30" s="1"/>
      <c r="P30" s="1"/>
      <c r="Q30" s="1"/>
      <c r="R30" s="1"/>
      <c r="S30" s="1"/>
    </row>
    <row r="31" spans="1:19" x14ac:dyDescent="0.25">
      <c r="A31" s="2">
        <v>1962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6"/>
      <c r="O31" s="1"/>
      <c r="P31" s="1"/>
      <c r="Q31" s="1"/>
      <c r="R31" s="1"/>
      <c r="S31" s="1"/>
    </row>
    <row r="32" spans="1:19" x14ac:dyDescent="0.25">
      <c r="A32" s="2">
        <v>1963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6"/>
      <c r="O32" s="1"/>
      <c r="P32" s="1"/>
      <c r="Q32" s="1"/>
      <c r="R32" s="1"/>
      <c r="S32" s="1"/>
    </row>
    <row r="33" spans="1:19" x14ac:dyDescent="0.25">
      <c r="A33" s="2">
        <v>1964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6"/>
      <c r="O33" s="1"/>
      <c r="P33" s="1"/>
      <c r="Q33" s="1"/>
      <c r="R33" s="1"/>
      <c r="S33" s="1"/>
    </row>
    <row r="34" spans="1:19" x14ac:dyDescent="0.25">
      <c r="A34" s="2">
        <v>1965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6"/>
      <c r="O34" s="1"/>
      <c r="P34" s="1"/>
      <c r="Q34" s="1"/>
      <c r="R34" s="1"/>
      <c r="S34" s="1"/>
    </row>
    <row r="35" spans="1:19" x14ac:dyDescent="0.25">
      <c r="A35" s="2">
        <v>1966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6"/>
      <c r="O35" s="1"/>
      <c r="P35" s="1"/>
      <c r="Q35" s="1"/>
      <c r="R35" s="1"/>
      <c r="S35" s="1"/>
    </row>
    <row r="36" spans="1:19" x14ac:dyDescent="0.25">
      <c r="A36" s="2">
        <v>1967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6"/>
      <c r="O36" s="1"/>
      <c r="P36" s="1"/>
      <c r="Q36" s="1"/>
      <c r="R36" s="1"/>
      <c r="S36" s="1"/>
    </row>
    <row r="37" spans="1:19" x14ac:dyDescent="0.25">
      <c r="A37" s="2">
        <v>1968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6"/>
      <c r="O37" s="1"/>
      <c r="P37" s="1"/>
      <c r="Q37" s="1"/>
      <c r="R37" s="1"/>
      <c r="S37" s="1"/>
    </row>
    <row r="38" spans="1:19" x14ac:dyDescent="0.25">
      <c r="A38" s="2">
        <v>1969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6"/>
      <c r="O38" s="1"/>
      <c r="P38" s="1"/>
      <c r="Q38" s="1"/>
      <c r="R38" s="1"/>
      <c r="S38" s="1"/>
    </row>
    <row r="39" spans="1:19" x14ac:dyDescent="0.25">
      <c r="A39" s="2">
        <v>1970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6"/>
      <c r="O39" s="1"/>
      <c r="P39" s="1"/>
      <c r="Q39" s="1"/>
      <c r="R39" s="1"/>
      <c r="S39" s="1"/>
    </row>
    <row r="40" spans="1:19" x14ac:dyDescent="0.25">
      <c r="A40" s="2">
        <v>1971</v>
      </c>
      <c r="B40" s="15">
        <v>236.8</v>
      </c>
      <c r="C40" s="15">
        <v>414.7</v>
      </c>
      <c r="D40" s="15">
        <v>124.7</v>
      </c>
      <c r="E40" s="15">
        <v>180.9</v>
      </c>
      <c r="F40" s="15">
        <v>143.6</v>
      </c>
      <c r="G40" s="15">
        <v>112.2</v>
      </c>
      <c r="H40" s="15">
        <v>101.4</v>
      </c>
      <c r="I40" s="15">
        <v>62.5</v>
      </c>
      <c r="J40" s="15">
        <v>431.7</v>
      </c>
      <c r="K40" s="15">
        <v>404.1</v>
      </c>
      <c r="L40" s="15">
        <v>216.5</v>
      </c>
      <c r="M40" s="14"/>
      <c r="N40" s="16"/>
      <c r="O40" s="1"/>
      <c r="P40" s="1"/>
      <c r="Q40" s="1"/>
      <c r="R40" s="1"/>
      <c r="S40" s="1"/>
    </row>
    <row r="41" spans="1:19" x14ac:dyDescent="0.25">
      <c r="A41" s="2">
        <v>1972</v>
      </c>
      <c r="B41" s="15">
        <v>434.9</v>
      </c>
      <c r="C41" s="14"/>
      <c r="D41" s="15">
        <v>477.7</v>
      </c>
      <c r="E41" s="15">
        <v>315.60000000000002</v>
      </c>
      <c r="F41" s="15">
        <v>445</v>
      </c>
      <c r="G41" s="15">
        <v>197.4</v>
      </c>
      <c r="H41" s="15">
        <v>125.1</v>
      </c>
      <c r="I41" s="15">
        <v>107.7</v>
      </c>
      <c r="J41" s="15">
        <v>645.6</v>
      </c>
      <c r="K41" s="15">
        <v>269.89999999999998</v>
      </c>
      <c r="L41" s="14"/>
      <c r="M41" s="15">
        <v>471</v>
      </c>
      <c r="N41" s="16"/>
      <c r="O41" s="1"/>
      <c r="P41" s="1"/>
      <c r="Q41" s="1"/>
      <c r="R41" s="1"/>
      <c r="S41" s="1"/>
    </row>
    <row r="42" spans="1:19" x14ac:dyDescent="0.25">
      <c r="A42" s="2">
        <v>1973</v>
      </c>
      <c r="B42" s="14"/>
      <c r="C42" s="15">
        <v>295.39999999999998</v>
      </c>
      <c r="D42" s="15">
        <v>129.5</v>
      </c>
      <c r="E42" s="15">
        <v>436.3</v>
      </c>
      <c r="F42" s="15">
        <v>338.6</v>
      </c>
      <c r="G42" s="15">
        <v>57.2</v>
      </c>
      <c r="H42" s="15">
        <v>474</v>
      </c>
      <c r="I42" s="17">
        <v>57.6</v>
      </c>
      <c r="J42" s="15">
        <v>211.1</v>
      </c>
      <c r="K42" s="15">
        <v>157.19999999999999</v>
      </c>
      <c r="L42" s="15">
        <v>476.1</v>
      </c>
      <c r="M42" s="15">
        <v>228.2</v>
      </c>
      <c r="N42" s="16"/>
      <c r="O42" s="1"/>
      <c r="P42" s="1"/>
      <c r="Q42" s="1"/>
      <c r="R42" s="1"/>
      <c r="S42" s="1"/>
    </row>
    <row r="43" spans="1:19" x14ac:dyDescent="0.25">
      <c r="A43" s="2">
        <v>1974</v>
      </c>
      <c r="B43" s="15">
        <v>224</v>
      </c>
      <c r="C43" s="15">
        <v>455.5</v>
      </c>
      <c r="D43" s="15">
        <v>264.39999999999998</v>
      </c>
      <c r="E43" s="15">
        <v>219</v>
      </c>
      <c r="F43" s="15">
        <v>290.39999999999998</v>
      </c>
      <c r="G43" s="15">
        <v>111.9</v>
      </c>
      <c r="H43" s="15">
        <v>200.2</v>
      </c>
      <c r="I43" s="17">
        <v>49.4</v>
      </c>
      <c r="J43" s="15">
        <v>65.7</v>
      </c>
      <c r="K43" s="15">
        <v>149.6</v>
      </c>
      <c r="L43" s="15">
        <v>269.2</v>
      </c>
      <c r="M43" s="15">
        <v>206.6</v>
      </c>
      <c r="N43" s="5">
        <v>2505.9</v>
      </c>
      <c r="O43" s="1"/>
      <c r="P43" s="1"/>
      <c r="Q43" s="1"/>
      <c r="R43" s="1"/>
      <c r="S43" s="1"/>
    </row>
    <row r="44" spans="1:19" x14ac:dyDescent="0.25">
      <c r="A44" s="2">
        <v>1975</v>
      </c>
      <c r="B44" s="15">
        <v>864.6</v>
      </c>
      <c r="C44" s="15">
        <v>338.5</v>
      </c>
      <c r="D44" s="15">
        <v>292.39999999999998</v>
      </c>
      <c r="E44" s="15">
        <v>573.29999999999995</v>
      </c>
      <c r="F44" s="15">
        <v>137.19999999999999</v>
      </c>
      <c r="G44" s="14"/>
      <c r="H44" s="15">
        <v>189.9</v>
      </c>
      <c r="I44" s="15">
        <v>203.5</v>
      </c>
      <c r="J44" s="15">
        <v>114.9</v>
      </c>
      <c r="K44" s="15">
        <v>128.4</v>
      </c>
      <c r="L44" s="15">
        <v>392.5</v>
      </c>
      <c r="M44" s="15">
        <v>255.7</v>
      </c>
      <c r="N44" s="16"/>
      <c r="O44" s="1"/>
      <c r="P44" s="1"/>
      <c r="Q44" s="1"/>
      <c r="R44" s="1"/>
      <c r="S44" s="1"/>
    </row>
    <row r="45" spans="1:19" x14ac:dyDescent="0.25">
      <c r="A45" s="2">
        <v>1976</v>
      </c>
      <c r="B45" s="15">
        <v>355</v>
      </c>
      <c r="C45" s="15">
        <v>222.2</v>
      </c>
      <c r="D45" s="14"/>
      <c r="E45" s="15">
        <v>208.7</v>
      </c>
      <c r="F45" s="14"/>
      <c r="G45" s="14"/>
      <c r="H45" s="15">
        <v>163.6</v>
      </c>
      <c r="I45" s="15">
        <v>46.6</v>
      </c>
      <c r="J45" s="15">
        <v>202.5</v>
      </c>
      <c r="K45" s="17">
        <v>12.1</v>
      </c>
      <c r="L45" s="15">
        <v>110.2</v>
      </c>
      <c r="M45" s="15">
        <v>358.8</v>
      </c>
      <c r="N45" s="16"/>
      <c r="O45" s="1"/>
      <c r="P45" s="1"/>
      <c r="Q45" s="1"/>
      <c r="R45" s="1"/>
      <c r="S45" s="1"/>
    </row>
    <row r="46" spans="1:19" x14ac:dyDescent="0.25">
      <c r="A46" s="2">
        <v>1977</v>
      </c>
      <c r="B46" s="15">
        <v>282.39999999999998</v>
      </c>
      <c r="C46" s="15">
        <v>168.9</v>
      </c>
      <c r="D46" s="15">
        <v>496.7</v>
      </c>
      <c r="E46" s="14"/>
      <c r="F46" s="15">
        <v>176.5</v>
      </c>
      <c r="G46" s="17">
        <v>11</v>
      </c>
      <c r="H46" s="17">
        <v>37.700000000000003</v>
      </c>
      <c r="I46" s="15">
        <v>111.9</v>
      </c>
      <c r="J46" s="15">
        <v>71.599999999999994</v>
      </c>
      <c r="K46" s="17">
        <v>47.2</v>
      </c>
      <c r="L46" s="15">
        <v>345</v>
      </c>
      <c r="M46" s="15">
        <v>126</v>
      </c>
      <c r="N46" s="16"/>
      <c r="O46" s="1"/>
      <c r="P46" s="1"/>
      <c r="Q46" s="1"/>
      <c r="R46" s="1"/>
      <c r="S46" s="1"/>
    </row>
    <row r="47" spans="1:19" x14ac:dyDescent="0.25">
      <c r="A47" s="2">
        <v>1978</v>
      </c>
      <c r="B47" s="15">
        <v>235.1</v>
      </c>
      <c r="C47" s="15">
        <v>71</v>
      </c>
      <c r="D47" s="15">
        <v>351.4</v>
      </c>
      <c r="E47" s="15">
        <v>148.4</v>
      </c>
      <c r="F47" s="15">
        <v>283.60000000000002</v>
      </c>
      <c r="G47" s="15">
        <v>37.9</v>
      </c>
      <c r="H47" s="17">
        <v>8.1</v>
      </c>
      <c r="I47" s="15">
        <v>127.8</v>
      </c>
      <c r="J47" s="15">
        <v>204.2</v>
      </c>
      <c r="K47" s="15">
        <v>424.3</v>
      </c>
      <c r="L47" s="15">
        <v>377.3</v>
      </c>
      <c r="M47" s="15">
        <v>249.3</v>
      </c>
      <c r="N47" s="5">
        <v>2518.4</v>
      </c>
      <c r="O47" s="1"/>
      <c r="P47" s="1"/>
      <c r="Q47" s="1"/>
      <c r="R47" s="1"/>
      <c r="S47" s="1"/>
    </row>
    <row r="48" spans="1:19" x14ac:dyDescent="0.25">
      <c r="A48" s="2">
        <v>1979</v>
      </c>
      <c r="B48" s="14"/>
      <c r="C48" s="15">
        <v>232.6</v>
      </c>
      <c r="D48" s="15">
        <v>347.6</v>
      </c>
      <c r="E48" s="15">
        <v>344.2</v>
      </c>
      <c r="F48" s="15">
        <v>204.3</v>
      </c>
      <c r="G48" s="15">
        <v>129.69999999999999</v>
      </c>
      <c r="H48" s="15">
        <v>98.2</v>
      </c>
      <c r="I48" s="17">
        <v>51.7</v>
      </c>
      <c r="J48" s="17">
        <v>33.4</v>
      </c>
      <c r="K48" s="15">
        <v>100.7</v>
      </c>
      <c r="L48" s="15">
        <v>60</v>
      </c>
      <c r="M48" s="15">
        <v>113.3</v>
      </c>
      <c r="N48" s="16"/>
      <c r="O48" s="1"/>
      <c r="P48" s="1"/>
      <c r="Q48" s="1"/>
      <c r="R48" s="1"/>
      <c r="S48" s="1"/>
    </row>
    <row r="49" spans="1:19" x14ac:dyDescent="0.25">
      <c r="A49" s="2">
        <v>1980</v>
      </c>
      <c r="B49" s="15">
        <v>83.3</v>
      </c>
      <c r="C49" s="15">
        <v>64.7</v>
      </c>
      <c r="D49" s="15">
        <v>137.30000000000001</v>
      </c>
      <c r="E49" s="15">
        <v>69.3</v>
      </c>
      <c r="F49" s="17">
        <v>15.2</v>
      </c>
      <c r="G49" s="17">
        <v>34.799999999999997</v>
      </c>
      <c r="H49" s="17">
        <v>21.6</v>
      </c>
      <c r="I49" s="15">
        <v>69.400000000000006</v>
      </c>
      <c r="J49" s="15">
        <v>127</v>
      </c>
      <c r="K49" s="15">
        <v>104.8</v>
      </c>
      <c r="L49" s="15">
        <v>72.599999999999994</v>
      </c>
      <c r="M49" s="15">
        <v>103.7</v>
      </c>
      <c r="N49" s="5">
        <v>903.7</v>
      </c>
      <c r="O49" s="1"/>
      <c r="P49" s="1"/>
      <c r="Q49" s="1"/>
      <c r="R49" s="1"/>
      <c r="S49" s="1"/>
    </row>
    <row r="50" spans="1:19" x14ac:dyDescent="0.25">
      <c r="A50" s="2">
        <v>1981</v>
      </c>
      <c r="B50" s="15">
        <v>76.900000000000006</v>
      </c>
      <c r="C50" s="15">
        <v>202.5</v>
      </c>
      <c r="D50" s="15">
        <v>58.5</v>
      </c>
      <c r="E50" s="15">
        <v>134.5</v>
      </c>
      <c r="F50" s="17">
        <v>57.9</v>
      </c>
      <c r="G50" s="17">
        <v>37.1</v>
      </c>
      <c r="H50" s="17">
        <v>23.2</v>
      </c>
      <c r="I50" s="17">
        <v>55.4</v>
      </c>
      <c r="J50" s="17">
        <v>44.2</v>
      </c>
      <c r="K50" s="15">
        <v>68.8</v>
      </c>
      <c r="L50" s="17">
        <v>49.2</v>
      </c>
      <c r="M50" s="15">
        <v>68.7</v>
      </c>
      <c r="N50" s="5">
        <v>876.9</v>
      </c>
      <c r="O50" s="1"/>
      <c r="P50" s="1"/>
      <c r="Q50" s="1"/>
      <c r="R50" s="1"/>
      <c r="S50" s="1"/>
    </row>
    <row r="51" spans="1:19" x14ac:dyDescent="0.25">
      <c r="A51" s="2">
        <v>1982</v>
      </c>
      <c r="B51" s="15">
        <v>182.1</v>
      </c>
      <c r="C51" s="15">
        <v>167.5</v>
      </c>
      <c r="D51" s="17">
        <v>36.9</v>
      </c>
      <c r="E51" s="15">
        <v>81.599999999999994</v>
      </c>
      <c r="F51" s="17">
        <v>54.3</v>
      </c>
      <c r="G51" s="17">
        <v>17.100000000000001</v>
      </c>
      <c r="H51" s="15">
        <v>358.1</v>
      </c>
      <c r="I51" s="15">
        <v>393.6</v>
      </c>
      <c r="J51" s="15">
        <v>94.9</v>
      </c>
      <c r="K51" s="17">
        <v>59.2</v>
      </c>
      <c r="L51" s="15">
        <v>158.80000000000001</v>
      </c>
      <c r="M51" s="15">
        <v>83.7</v>
      </c>
      <c r="N51" s="5">
        <v>1687.8</v>
      </c>
      <c r="O51" s="1"/>
      <c r="P51" s="1"/>
      <c r="Q51" s="1"/>
      <c r="R51" s="1"/>
      <c r="S51" s="1"/>
    </row>
    <row r="52" spans="1:19" x14ac:dyDescent="0.25">
      <c r="A52" s="2">
        <v>1983</v>
      </c>
      <c r="B52" s="15">
        <v>137</v>
      </c>
      <c r="C52" s="15">
        <v>299</v>
      </c>
      <c r="D52" s="15">
        <v>269.60000000000002</v>
      </c>
      <c r="E52" s="15">
        <v>63.5</v>
      </c>
      <c r="F52" s="15">
        <v>247.5</v>
      </c>
      <c r="G52" s="15">
        <v>84.3</v>
      </c>
      <c r="H52" s="17">
        <v>23.9</v>
      </c>
      <c r="I52" s="15">
        <v>135.5</v>
      </c>
      <c r="J52" s="17">
        <v>52.8</v>
      </c>
      <c r="K52" s="15">
        <v>183</v>
      </c>
      <c r="L52" s="15">
        <v>215.4</v>
      </c>
      <c r="M52" s="15">
        <v>414.1</v>
      </c>
      <c r="N52" s="5">
        <v>2125.6</v>
      </c>
      <c r="O52" s="1"/>
      <c r="P52" s="1"/>
      <c r="Q52" s="1"/>
      <c r="R52" s="1"/>
      <c r="S52" s="1"/>
    </row>
    <row r="53" spans="1:19" x14ac:dyDescent="0.25">
      <c r="A53" s="2">
        <v>1984</v>
      </c>
      <c r="B53" s="15">
        <v>209.5</v>
      </c>
      <c r="C53" s="15">
        <v>198.6</v>
      </c>
      <c r="D53" s="15">
        <v>348.1</v>
      </c>
      <c r="E53" s="15">
        <v>227.9</v>
      </c>
      <c r="F53" s="15">
        <v>135.69999999999999</v>
      </c>
      <c r="G53" s="15">
        <v>231.2</v>
      </c>
      <c r="H53" s="15">
        <v>180.1</v>
      </c>
      <c r="I53" s="17">
        <v>10.199999999999999</v>
      </c>
      <c r="J53" s="15">
        <v>85.1</v>
      </c>
      <c r="K53" s="15">
        <v>273.60000000000002</v>
      </c>
      <c r="L53" s="15">
        <v>104.7</v>
      </c>
      <c r="M53" s="15">
        <v>328.2</v>
      </c>
      <c r="N53" s="5">
        <v>2332.9</v>
      </c>
      <c r="O53" s="1"/>
      <c r="P53" s="1"/>
      <c r="Q53" s="1"/>
      <c r="R53" s="1"/>
      <c r="S53" s="1"/>
    </row>
    <row r="54" spans="1:19" x14ac:dyDescent="0.25">
      <c r="A54" s="2">
        <v>1985</v>
      </c>
      <c r="B54" s="15">
        <v>386.7</v>
      </c>
      <c r="C54" s="15">
        <v>208.7</v>
      </c>
      <c r="D54" s="15">
        <v>311.8</v>
      </c>
      <c r="E54" s="15">
        <v>416.4</v>
      </c>
      <c r="F54" s="15">
        <v>80.3</v>
      </c>
      <c r="G54" s="15">
        <v>41.4</v>
      </c>
      <c r="H54" s="15">
        <v>134.5</v>
      </c>
      <c r="I54" s="15">
        <v>75.5</v>
      </c>
      <c r="J54" s="15">
        <v>34.4</v>
      </c>
      <c r="K54" s="15">
        <v>243.6</v>
      </c>
      <c r="L54" s="15">
        <v>141.1</v>
      </c>
      <c r="M54" s="15">
        <v>109.7</v>
      </c>
      <c r="N54" s="5">
        <v>2184.1</v>
      </c>
      <c r="O54" s="1"/>
      <c r="P54" s="1"/>
      <c r="Q54" s="1"/>
      <c r="R54" s="1"/>
      <c r="S54" s="1"/>
    </row>
    <row r="55" spans="1:19" x14ac:dyDescent="0.25">
      <c r="A55" s="2">
        <v>1986</v>
      </c>
      <c r="B55" s="15">
        <v>226.2</v>
      </c>
      <c r="C55" s="15">
        <v>99.9</v>
      </c>
      <c r="D55" s="15">
        <v>145</v>
      </c>
      <c r="E55" s="15">
        <v>505.8</v>
      </c>
      <c r="F55" s="15">
        <v>134.19999999999999</v>
      </c>
      <c r="G55" s="15">
        <v>176.2</v>
      </c>
      <c r="H55" s="15">
        <v>178.7</v>
      </c>
      <c r="I55" s="15">
        <v>83.4</v>
      </c>
      <c r="J55" s="15">
        <v>227.6</v>
      </c>
      <c r="K55" s="15">
        <v>129.1</v>
      </c>
      <c r="L55" s="15">
        <v>53.3</v>
      </c>
      <c r="M55" s="15">
        <v>332.7</v>
      </c>
      <c r="N55" s="5">
        <v>2292.1</v>
      </c>
      <c r="O55" s="1"/>
      <c r="P55" s="1"/>
      <c r="Q55" s="1"/>
      <c r="R55" s="1"/>
      <c r="S55" s="1"/>
    </row>
    <row r="56" spans="1:19" x14ac:dyDescent="0.25">
      <c r="A56" s="2">
        <v>1987</v>
      </c>
      <c r="B56" s="15">
        <v>82.4</v>
      </c>
      <c r="C56" s="15">
        <v>238.3</v>
      </c>
      <c r="D56" s="15">
        <v>165.6</v>
      </c>
      <c r="E56" s="15">
        <v>315.3</v>
      </c>
      <c r="F56" s="15">
        <v>57.7</v>
      </c>
      <c r="G56" s="15">
        <v>56.6</v>
      </c>
      <c r="H56" s="15">
        <v>28.5</v>
      </c>
      <c r="I56" s="15">
        <v>208.1</v>
      </c>
      <c r="J56" s="15">
        <v>9.1999999999999993</v>
      </c>
      <c r="K56" s="15">
        <v>21</v>
      </c>
      <c r="L56" s="15">
        <v>51.6</v>
      </c>
      <c r="M56" s="15">
        <v>607.6</v>
      </c>
      <c r="N56" s="5">
        <v>1841.9</v>
      </c>
      <c r="O56" s="1"/>
      <c r="P56" s="1"/>
      <c r="Q56" s="1"/>
      <c r="R56" s="1"/>
      <c r="S56" s="1"/>
    </row>
    <row r="57" spans="1:19" x14ac:dyDescent="0.25">
      <c r="A57" s="2">
        <v>1988</v>
      </c>
      <c r="B57" s="15">
        <v>699</v>
      </c>
      <c r="C57" s="15">
        <v>244.4</v>
      </c>
      <c r="D57" s="15">
        <v>285</v>
      </c>
      <c r="E57" s="15">
        <v>561.5</v>
      </c>
      <c r="F57" s="15">
        <v>485.2</v>
      </c>
      <c r="G57" s="15">
        <v>164.7</v>
      </c>
      <c r="H57" s="15">
        <v>148.6</v>
      </c>
      <c r="I57" s="15">
        <v>86</v>
      </c>
      <c r="J57" s="15">
        <v>129.1</v>
      </c>
      <c r="K57" s="15">
        <v>253.5</v>
      </c>
      <c r="L57" s="15">
        <v>556.4</v>
      </c>
      <c r="M57" s="15">
        <v>269.8</v>
      </c>
      <c r="N57" s="5">
        <v>3883.2</v>
      </c>
      <c r="O57" s="1"/>
      <c r="P57" s="1"/>
      <c r="Q57" s="1"/>
      <c r="R57" s="1"/>
      <c r="S57" s="1"/>
    </row>
    <row r="58" spans="1:19" x14ac:dyDescent="0.25">
      <c r="A58" s="2">
        <v>1989</v>
      </c>
      <c r="B58" s="15">
        <v>262.3</v>
      </c>
      <c r="C58" s="15">
        <v>441.9</v>
      </c>
      <c r="D58" s="15">
        <v>242.2</v>
      </c>
      <c r="E58" s="15">
        <v>249.9</v>
      </c>
      <c r="F58" s="15">
        <v>146.9</v>
      </c>
      <c r="G58" s="15">
        <v>33.799999999999997</v>
      </c>
      <c r="H58" s="15">
        <v>20.399999999999999</v>
      </c>
      <c r="I58" s="15">
        <v>12.4</v>
      </c>
      <c r="J58" s="15">
        <v>58</v>
      </c>
      <c r="K58" s="15">
        <v>148.9</v>
      </c>
      <c r="L58" s="15">
        <v>235.2</v>
      </c>
      <c r="M58" s="15">
        <v>173.6</v>
      </c>
      <c r="N58" s="5">
        <v>2025.5</v>
      </c>
      <c r="O58" s="1"/>
      <c r="P58" s="1"/>
      <c r="Q58" s="1"/>
      <c r="R58" s="1"/>
      <c r="S58" s="1"/>
    </row>
    <row r="59" spans="1:19" x14ac:dyDescent="0.25">
      <c r="A59" s="2">
        <v>1990</v>
      </c>
      <c r="B59" s="15">
        <v>167.5</v>
      </c>
      <c r="C59" s="15">
        <v>159.1</v>
      </c>
      <c r="D59" s="15">
        <v>361.6</v>
      </c>
      <c r="E59" s="15">
        <v>115.8</v>
      </c>
      <c r="F59" s="15">
        <v>135.80000000000001</v>
      </c>
      <c r="G59" s="15">
        <v>43.4</v>
      </c>
      <c r="H59" s="15">
        <v>193.6</v>
      </c>
      <c r="I59" s="15">
        <v>62.2</v>
      </c>
      <c r="J59" s="15">
        <v>97.2</v>
      </c>
      <c r="K59" s="15">
        <v>153.5</v>
      </c>
      <c r="L59" s="15">
        <v>335.8</v>
      </c>
      <c r="M59" s="15">
        <v>522.6</v>
      </c>
      <c r="N59" s="5">
        <v>2348.1</v>
      </c>
      <c r="O59" s="1"/>
      <c r="P59" s="1"/>
      <c r="Q59" s="1"/>
      <c r="R59" s="1"/>
      <c r="S59" s="1"/>
    </row>
    <row r="60" spans="1:19" x14ac:dyDescent="0.25">
      <c r="A60" s="2">
        <v>1991</v>
      </c>
      <c r="B60" s="15">
        <v>405.7</v>
      </c>
      <c r="C60" s="15">
        <v>264.3</v>
      </c>
      <c r="D60" s="15">
        <v>608.9</v>
      </c>
      <c r="E60" s="15">
        <v>109.9</v>
      </c>
      <c r="F60" s="15">
        <v>286.60000000000002</v>
      </c>
      <c r="G60" s="15">
        <v>188.5</v>
      </c>
      <c r="H60" s="15">
        <v>16.600000000000001</v>
      </c>
      <c r="I60" s="15">
        <v>69.900000000000006</v>
      </c>
      <c r="J60" s="15">
        <v>37.6</v>
      </c>
      <c r="K60" s="15">
        <v>154.30000000000001</v>
      </c>
      <c r="L60" s="15">
        <v>380.1</v>
      </c>
      <c r="M60" s="15">
        <v>185.2</v>
      </c>
      <c r="N60" s="5">
        <v>2707.6</v>
      </c>
      <c r="O60" s="1"/>
      <c r="P60" s="1"/>
      <c r="Q60" s="1"/>
      <c r="R60" s="1"/>
      <c r="S60" s="1"/>
    </row>
    <row r="61" spans="1:19" x14ac:dyDescent="0.25">
      <c r="A61" s="2">
        <v>1992</v>
      </c>
      <c r="B61" s="15">
        <v>41.9</v>
      </c>
      <c r="C61" s="15">
        <v>263.89999999999998</v>
      </c>
      <c r="D61" s="15">
        <v>220.9</v>
      </c>
      <c r="E61" s="15">
        <v>406.1</v>
      </c>
      <c r="F61" s="15">
        <v>140.30000000000001</v>
      </c>
      <c r="G61" s="15">
        <v>42.8</v>
      </c>
      <c r="H61" s="15">
        <v>267.3</v>
      </c>
      <c r="I61" s="15">
        <v>162.9</v>
      </c>
      <c r="J61" s="15">
        <v>146</v>
      </c>
      <c r="K61" s="15">
        <v>384.7</v>
      </c>
      <c r="L61" s="15">
        <v>160.4</v>
      </c>
      <c r="M61" s="15">
        <v>362.8</v>
      </c>
      <c r="N61" s="5">
        <v>2600</v>
      </c>
      <c r="O61" s="1"/>
      <c r="P61" s="1"/>
      <c r="Q61" s="1"/>
      <c r="R61" s="1"/>
      <c r="S61" s="1"/>
    </row>
    <row r="62" spans="1:19" x14ac:dyDescent="0.25">
      <c r="A62" s="2">
        <v>1993</v>
      </c>
      <c r="B62" s="15">
        <v>245</v>
      </c>
      <c r="C62" s="15">
        <v>237.2</v>
      </c>
      <c r="D62" s="15">
        <v>477</v>
      </c>
      <c r="E62" s="15">
        <v>287.10000000000002</v>
      </c>
      <c r="F62" s="15">
        <v>293.10000000000002</v>
      </c>
      <c r="G62" s="15">
        <v>88.6</v>
      </c>
      <c r="H62" s="15">
        <v>37.5</v>
      </c>
      <c r="I62" s="15">
        <v>163.9</v>
      </c>
      <c r="J62" s="15">
        <v>133.80000000000001</v>
      </c>
      <c r="K62" s="15">
        <v>288.5</v>
      </c>
      <c r="L62" s="15">
        <v>132</v>
      </c>
      <c r="M62" s="15">
        <v>245.7</v>
      </c>
      <c r="N62" s="5">
        <v>2629.4</v>
      </c>
      <c r="O62" s="1"/>
      <c r="P62" s="1"/>
      <c r="Q62" s="1"/>
      <c r="R62" s="1"/>
      <c r="S62" s="1"/>
    </row>
    <row r="63" spans="1:19" x14ac:dyDescent="0.25">
      <c r="A63" s="2">
        <v>1994</v>
      </c>
      <c r="B63" s="15">
        <v>362.3</v>
      </c>
      <c r="C63" s="15">
        <v>67.5</v>
      </c>
      <c r="D63" s="15">
        <v>441.2</v>
      </c>
      <c r="E63" s="15">
        <v>207.4</v>
      </c>
      <c r="F63" s="15">
        <v>119.5</v>
      </c>
      <c r="G63" s="15">
        <v>92</v>
      </c>
      <c r="H63" s="15">
        <v>98.3</v>
      </c>
      <c r="I63" s="15">
        <v>46.4</v>
      </c>
      <c r="J63" s="15">
        <v>98</v>
      </c>
      <c r="K63" s="15">
        <v>195.2</v>
      </c>
      <c r="L63" s="15">
        <v>373.6</v>
      </c>
      <c r="M63" s="15">
        <v>555.79999999999995</v>
      </c>
      <c r="N63" s="5">
        <v>2657.2</v>
      </c>
      <c r="O63" s="1"/>
      <c r="P63" s="1"/>
      <c r="Q63" s="1"/>
      <c r="R63" s="1"/>
      <c r="S63" s="1"/>
    </row>
    <row r="64" spans="1:19" x14ac:dyDescent="0.25">
      <c r="A64" s="2">
        <v>1995</v>
      </c>
      <c r="B64" s="15">
        <v>400</v>
      </c>
      <c r="C64" s="15">
        <v>201.8</v>
      </c>
      <c r="D64" s="15">
        <v>456.1</v>
      </c>
      <c r="E64" s="15">
        <v>345.5</v>
      </c>
      <c r="F64" s="15">
        <v>128.9</v>
      </c>
      <c r="G64" s="15">
        <v>103</v>
      </c>
      <c r="H64" s="15">
        <v>164.6</v>
      </c>
      <c r="I64" s="15">
        <v>443.6</v>
      </c>
      <c r="J64" s="15">
        <v>203.3</v>
      </c>
      <c r="K64" s="15">
        <v>141</v>
      </c>
      <c r="L64" s="15">
        <v>226.5</v>
      </c>
      <c r="M64" s="15">
        <v>98.9</v>
      </c>
      <c r="N64" s="5">
        <v>2913.2</v>
      </c>
      <c r="O64" s="1"/>
      <c r="P64" s="1"/>
      <c r="Q64" s="1"/>
      <c r="R64" s="1"/>
      <c r="S64" s="1"/>
    </row>
    <row r="65" spans="1:19" x14ac:dyDescent="0.25">
      <c r="A65" s="2">
        <v>1996</v>
      </c>
      <c r="B65" s="15">
        <v>472.2</v>
      </c>
      <c r="C65" s="15">
        <v>103.3</v>
      </c>
      <c r="D65" s="15">
        <v>4.8</v>
      </c>
      <c r="E65" s="15">
        <v>142.1</v>
      </c>
      <c r="F65" s="15">
        <v>208</v>
      </c>
      <c r="G65" s="15">
        <v>296.39999999999998</v>
      </c>
      <c r="H65" s="15">
        <v>55.8</v>
      </c>
      <c r="I65" s="15">
        <v>62.9</v>
      </c>
      <c r="J65" s="15">
        <v>135.6</v>
      </c>
      <c r="K65" s="15">
        <v>177.3</v>
      </c>
      <c r="L65" s="15">
        <v>242.8</v>
      </c>
      <c r="M65" s="15">
        <v>241.2</v>
      </c>
      <c r="N65" s="5">
        <v>2142.4</v>
      </c>
      <c r="O65" s="1"/>
      <c r="P65" s="1"/>
      <c r="Q65" s="1"/>
      <c r="R65" s="1"/>
      <c r="S65" s="1"/>
    </row>
    <row r="66" spans="1:19" x14ac:dyDescent="0.25">
      <c r="A66" s="2">
        <v>1997</v>
      </c>
      <c r="B66" s="15">
        <v>230.8</v>
      </c>
      <c r="C66" s="15">
        <v>374.7</v>
      </c>
      <c r="D66" s="15">
        <v>412.4</v>
      </c>
      <c r="E66" s="15">
        <v>98.6</v>
      </c>
      <c r="F66" s="15">
        <v>203.6</v>
      </c>
      <c r="G66" s="15">
        <v>305.89999999999998</v>
      </c>
      <c r="H66" s="15">
        <v>194.1</v>
      </c>
      <c r="I66" s="15">
        <v>231.7</v>
      </c>
      <c r="J66" s="15">
        <v>100.5</v>
      </c>
      <c r="K66" s="15">
        <v>103.8</v>
      </c>
      <c r="L66" s="15">
        <v>62</v>
      </c>
      <c r="M66" s="15">
        <v>109.6</v>
      </c>
      <c r="N66" s="5">
        <v>2427.6999999999998</v>
      </c>
      <c r="O66" s="1"/>
      <c r="P66" s="1"/>
      <c r="Q66" s="1"/>
      <c r="R66" s="1"/>
      <c r="S66" s="1"/>
    </row>
    <row r="67" spans="1:19" x14ac:dyDescent="0.25">
      <c r="A67" s="2">
        <v>1998</v>
      </c>
      <c r="B67" s="15">
        <v>137</v>
      </c>
      <c r="C67" s="14"/>
      <c r="D67" s="15">
        <v>210</v>
      </c>
      <c r="E67" s="15">
        <v>90.6</v>
      </c>
      <c r="F67" s="15">
        <v>56.7</v>
      </c>
      <c r="G67" s="15">
        <v>71.2</v>
      </c>
      <c r="H67" s="15">
        <v>26.1</v>
      </c>
      <c r="I67" s="15">
        <v>61.9</v>
      </c>
      <c r="J67" s="15">
        <v>81</v>
      </c>
      <c r="K67" s="15">
        <v>16.8</v>
      </c>
      <c r="L67" s="15">
        <v>174.6</v>
      </c>
      <c r="M67" s="15">
        <v>324.39999999999998</v>
      </c>
      <c r="N67" s="16"/>
      <c r="O67" s="1"/>
      <c r="P67" s="1"/>
      <c r="Q67" s="1"/>
      <c r="R67" s="1"/>
      <c r="S67" s="1"/>
    </row>
    <row r="68" spans="1:19" x14ac:dyDescent="0.25">
      <c r="A68" s="2">
        <v>1999</v>
      </c>
      <c r="B68" s="15">
        <v>668.8</v>
      </c>
      <c r="C68" s="15">
        <v>430.2</v>
      </c>
      <c r="D68" s="15">
        <v>208.1</v>
      </c>
      <c r="E68" s="15">
        <v>277.39999999999998</v>
      </c>
      <c r="F68" s="15">
        <v>125.3</v>
      </c>
      <c r="G68" s="15">
        <v>55.9</v>
      </c>
      <c r="H68" s="15">
        <v>167.6</v>
      </c>
      <c r="I68" s="15">
        <v>119.7</v>
      </c>
      <c r="J68" s="14"/>
      <c r="K68" s="14"/>
      <c r="L68" s="15">
        <v>166.2</v>
      </c>
      <c r="M68" s="15">
        <v>281.2</v>
      </c>
      <c r="N68" s="16"/>
      <c r="O68" s="1"/>
      <c r="P68" s="1"/>
      <c r="Q68" s="1"/>
      <c r="R68" s="1"/>
      <c r="S68" s="1"/>
    </row>
    <row r="69" spans="1:19" x14ac:dyDescent="0.25">
      <c r="A69" s="2">
        <v>2000</v>
      </c>
      <c r="B69" s="15">
        <v>209.6</v>
      </c>
      <c r="C69" s="15">
        <v>230.8</v>
      </c>
      <c r="D69" s="15">
        <v>338.9</v>
      </c>
      <c r="E69" s="15">
        <v>154.69999999999999</v>
      </c>
      <c r="F69" s="15">
        <v>159.9</v>
      </c>
      <c r="G69" s="15">
        <v>173.2</v>
      </c>
      <c r="H69" s="15">
        <v>138.4</v>
      </c>
      <c r="I69" s="15">
        <v>77.7</v>
      </c>
      <c r="J69" s="15">
        <v>217.6</v>
      </c>
      <c r="K69" s="15">
        <v>187.6</v>
      </c>
      <c r="L69" s="15">
        <v>237.9</v>
      </c>
      <c r="M69" s="15">
        <v>224.6</v>
      </c>
      <c r="N69" s="5">
        <v>2350.9</v>
      </c>
      <c r="O69" s="1"/>
      <c r="P69" s="1"/>
      <c r="Q69" s="1"/>
      <c r="R69" s="1"/>
      <c r="S69" s="1"/>
    </row>
    <row r="70" spans="1:19" x14ac:dyDescent="0.25">
      <c r="A70" s="2">
        <v>2001</v>
      </c>
      <c r="B70" s="15">
        <v>208.5</v>
      </c>
      <c r="C70" s="15">
        <v>227.6</v>
      </c>
      <c r="D70" s="15">
        <v>216.3</v>
      </c>
      <c r="E70" s="15">
        <v>89.5</v>
      </c>
      <c r="F70" s="15">
        <v>196</v>
      </c>
      <c r="G70" s="15">
        <v>392.4</v>
      </c>
      <c r="H70" s="15">
        <v>62.4</v>
      </c>
      <c r="I70" s="15">
        <v>101</v>
      </c>
      <c r="J70" s="15">
        <v>32.1</v>
      </c>
      <c r="K70" s="15">
        <v>138.1</v>
      </c>
      <c r="L70" s="15">
        <v>157.19999999999999</v>
      </c>
      <c r="M70" s="15">
        <v>417.2</v>
      </c>
      <c r="N70" s="5">
        <v>2238.3000000000002</v>
      </c>
      <c r="O70" s="1"/>
      <c r="P70" s="1"/>
      <c r="Q70" s="1"/>
      <c r="R70" s="1"/>
      <c r="S70" s="1"/>
    </row>
    <row r="71" spans="1:19" x14ac:dyDescent="0.25">
      <c r="A71" s="2">
        <v>2002</v>
      </c>
      <c r="B71" s="15">
        <v>125.1</v>
      </c>
      <c r="C71" s="15">
        <v>365.2</v>
      </c>
      <c r="D71" s="15">
        <v>212.5</v>
      </c>
      <c r="E71" s="15">
        <v>462.8</v>
      </c>
      <c r="F71" s="15">
        <v>206.4</v>
      </c>
      <c r="G71" s="15">
        <v>49.3</v>
      </c>
      <c r="H71" s="15">
        <v>153.69999999999999</v>
      </c>
      <c r="I71" s="15">
        <v>180.8</v>
      </c>
      <c r="J71" s="15">
        <v>151</v>
      </c>
      <c r="K71" s="15">
        <v>118.4</v>
      </c>
      <c r="L71" s="15">
        <v>65.099999999999994</v>
      </c>
      <c r="M71" s="15">
        <v>217.7</v>
      </c>
      <c r="N71" s="5">
        <v>2308</v>
      </c>
      <c r="O71" s="1"/>
      <c r="P71" s="1"/>
      <c r="Q71" s="1"/>
      <c r="R71" s="1"/>
      <c r="S71" s="1"/>
    </row>
    <row r="72" spans="1:19" x14ac:dyDescent="0.25">
      <c r="A72" s="2">
        <v>2003</v>
      </c>
      <c r="B72" s="15">
        <v>392.9</v>
      </c>
      <c r="C72" s="15">
        <v>148.1</v>
      </c>
      <c r="D72" s="15">
        <v>227</v>
      </c>
      <c r="E72" s="15">
        <v>202</v>
      </c>
      <c r="F72" s="22">
        <v>340.2</v>
      </c>
      <c r="G72" s="15">
        <v>41.4</v>
      </c>
      <c r="H72" s="15">
        <v>109.2</v>
      </c>
      <c r="I72" s="15">
        <v>45.1</v>
      </c>
      <c r="J72" s="15">
        <v>50.8</v>
      </c>
      <c r="K72" s="15">
        <v>89.9</v>
      </c>
      <c r="L72" s="14"/>
      <c r="M72" s="14"/>
      <c r="N72" s="16"/>
      <c r="O72" s="1"/>
      <c r="P72" s="1"/>
      <c r="Q72" s="1"/>
      <c r="R72" s="1"/>
      <c r="S72" s="1"/>
    </row>
    <row r="73" spans="1:19" x14ac:dyDescent="0.25">
      <c r="A73" s="2">
        <v>2004</v>
      </c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5">
        <v>11.9</v>
      </c>
      <c r="N73" s="16"/>
      <c r="O73" s="1"/>
      <c r="P73" s="1"/>
      <c r="Q73" s="1"/>
      <c r="R73" s="1"/>
      <c r="S73" s="1"/>
    </row>
    <row r="74" spans="1:19" x14ac:dyDescent="0.25">
      <c r="A74" s="2">
        <v>2005</v>
      </c>
      <c r="B74" s="15">
        <v>396</v>
      </c>
      <c r="C74" s="15">
        <v>246.8</v>
      </c>
      <c r="D74" s="15">
        <v>318.7</v>
      </c>
      <c r="E74" s="15">
        <v>635.1</v>
      </c>
      <c r="F74" s="15">
        <v>45.4</v>
      </c>
      <c r="G74" s="15">
        <v>4.7</v>
      </c>
      <c r="H74" s="15">
        <v>94.2</v>
      </c>
      <c r="I74" s="15">
        <v>2.7</v>
      </c>
      <c r="J74" s="15">
        <v>157.69999999999999</v>
      </c>
      <c r="K74" s="15">
        <v>34.200000000000003</v>
      </c>
      <c r="L74" s="14"/>
      <c r="M74" s="14"/>
      <c r="N74" s="16"/>
      <c r="O74" s="1"/>
      <c r="P74" s="1"/>
      <c r="Q74" s="1"/>
      <c r="R74" s="1"/>
      <c r="S74" s="1"/>
    </row>
    <row r="75" spans="1:19" x14ac:dyDescent="0.25">
      <c r="A75" s="2">
        <v>2006</v>
      </c>
      <c r="B75" s="15">
        <v>670.8</v>
      </c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6"/>
      <c r="O75" s="1"/>
      <c r="P75" s="1"/>
      <c r="Q75" s="1"/>
      <c r="R75" s="1"/>
      <c r="S75" s="1"/>
    </row>
    <row r="76" spans="1:19" x14ac:dyDescent="0.25">
      <c r="A76" s="2">
        <v>2007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6"/>
      <c r="O76" s="1"/>
      <c r="P76" s="1"/>
      <c r="Q76" s="1"/>
      <c r="R76" s="1"/>
      <c r="S76" s="1"/>
    </row>
    <row r="77" spans="1:19" x14ac:dyDescent="0.25">
      <c r="A77" s="2">
        <v>2008</v>
      </c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6"/>
      <c r="O77" s="1"/>
      <c r="P77" s="1"/>
      <c r="Q77" s="1"/>
      <c r="R77" s="1"/>
      <c r="S77" s="1"/>
    </row>
    <row r="78" spans="1:19" x14ac:dyDescent="0.25">
      <c r="A78" s="2">
        <v>2009</v>
      </c>
      <c r="B78" s="15">
        <v>598.20000000000005</v>
      </c>
      <c r="C78" s="15">
        <v>114.1</v>
      </c>
      <c r="D78" s="15">
        <v>300.5</v>
      </c>
      <c r="E78" s="15">
        <v>324.39999999999998</v>
      </c>
      <c r="F78" s="15">
        <v>314.89999999999998</v>
      </c>
      <c r="G78" s="15">
        <v>91.5</v>
      </c>
      <c r="H78" s="15">
        <v>45.5</v>
      </c>
      <c r="I78" s="15">
        <v>97.8</v>
      </c>
      <c r="J78" s="15">
        <v>156.6</v>
      </c>
      <c r="K78" s="15">
        <v>20</v>
      </c>
      <c r="L78" s="15">
        <v>274.5</v>
      </c>
      <c r="M78" s="15">
        <v>414.4</v>
      </c>
      <c r="N78" s="5">
        <v>2752.4</v>
      </c>
      <c r="O78" s="1"/>
      <c r="P78" s="1"/>
      <c r="Q78" s="1"/>
      <c r="R78" s="1"/>
      <c r="S78" s="1"/>
    </row>
    <row r="79" spans="1:19" x14ac:dyDescent="0.25">
      <c r="A79" s="2">
        <v>2010</v>
      </c>
      <c r="B79" s="15">
        <v>120</v>
      </c>
      <c r="C79" s="15">
        <v>168.4</v>
      </c>
      <c r="D79" s="15">
        <v>175.6</v>
      </c>
      <c r="E79" s="15">
        <v>128.19999999999999</v>
      </c>
      <c r="F79" s="14"/>
      <c r="G79" s="14"/>
      <c r="H79" s="14"/>
      <c r="I79" s="14"/>
      <c r="J79" s="14"/>
      <c r="K79" s="14"/>
      <c r="L79" s="14"/>
      <c r="M79" s="14"/>
      <c r="N79" s="16"/>
      <c r="O79" s="1"/>
      <c r="P79" s="1"/>
      <c r="Q79" s="1"/>
      <c r="R79" s="1"/>
      <c r="S79" s="1"/>
    </row>
    <row r="80" spans="1:19" x14ac:dyDescent="0.25">
      <c r="A80" s="2">
        <v>2011</v>
      </c>
      <c r="B80" s="15">
        <v>416.1</v>
      </c>
      <c r="C80" s="15">
        <v>686.8</v>
      </c>
      <c r="D80" s="15">
        <v>183.4</v>
      </c>
      <c r="E80" s="15">
        <v>140.30000000000001</v>
      </c>
      <c r="F80" s="15">
        <v>118.8</v>
      </c>
      <c r="G80" s="14"/>
      <c r="H80" s="15">
        <v>172.6</v>
      </c>
      <c r="I80" s="15">
        <v>91</v>
      </c>
      <c r="J80" s="15">
        <v>159</v>
      </c>
      <c r="K80" s="15">
        <v>145.80000000000001</v>
      </c>
      <c r="L80" s="15">
        <v>377</v>
      </c>
      <c r="M80" s="15">
        <v>291.5</v>
      </c>
      <c r="N80" s="16"/>
      <c r="O80" s="1"/>
      <c r="P80" s="1"/>
      <c r="Q80" s="1"/>
      <c r="R80" s="1"/>
      <c r="S80" s="1"/>
    </row>
    <row r="81" spans="1:19" x14ac:dyDescent="0.25">
      <c r="A81" s="2">
        <v>2012</v>
      </c>
      <c r="B81" s="15">
        <v>489.5</v>
      </c>
      <c r="C81" s="15">
        <v>373.2</v>
      </c>
      <c r="D81" s="15">
        <v>189.9</v>
      </c>
      <c r="E81" s="15">
        <v>87.7</v>
      </c>
      <c r="F81" s="15">
        <v>345.2</v>
      </c>
      <c r="G81" s="15">
        <v>63.6</v>
      </c>
      <c r="H81" s="15">
        <v>17.100000000000001</v>
      </c>
      <c r="I81" s="15">
        <v>153.19999999999999</v>
      </c>
      <c r="J81" s="15">
        <v>166.7</v>
      </c>
      <c r="K81" s="15">
        <v>310.3</v>
      </c>
      <c r="L81" s="15">
        <v>267.89999999999998</v>
      </c>
      <c r="M81" s="15">
        <v>365.5</v>
      </c>
      <c r="N81" s="5">
        <v>2829.8</v>
      </c>
      <c r="O81" s="1"/>
      <c r="P81" s="1"/>
      <c r="Q81" s="1"/>
      <c r="R81" s="1"/>
      <c r="S81" s="1"/>
    </row>
    <row r="82" spans="1:19" x14ac:dyDescent="0.25">
      <c r="A82" s="2">
        <v>2013</v>
      </c>
      <c r="B82" s="15">
        <v>362.6</v>
      </c>
      <c r="C82" s="15">
        <v>314</v>
      </c>
      <c r="D82" s="15">
        <v>450.4</v>
      </c>
      <c r="E82" s="15">
        <v>315.10000000000002</v>
      </c>
      <c r="F82" s="15">
        <v>151.4</v>
      </c>
      <c r="G82" s="15">
        <v>79.099999999999994</v>
      </c>
      <c r="H82" s="15">
        <v>204.5</v>
      </c>
      <c r="I82" s="15">
        <v>205.4</v>
      </c>
      <c r="J82" s="15">
        <v>227.1</v>
      </c>
      <c r="K82" s="15">
        <v>208</v>
      </c>
      <c r="L82" s="15">
        <v>272.60000000000002</v>
      </c>
      <c r="M82" s="15">
        <v>385.9</v>
      </c>
      <c r="N82" s="5">
        <v>3176.1</v>
      </c>
      <c r="O82" s="1"/>
      <c r="P82" s="1"/>
      <c r="Q82" s="1"/>
      <c r="R82" s="1"/>
      <c r="S82" s="1"/>
    </row>
    <row r="83" spans="1:19" x14ac:dyDescent="0.25">
      <c r="A83" s="2">
        <v>2014</v>
      </c>
      <c r="B83" s="15">
        <v>351.3</v>
      </c>
      <c r="C83" s="15">
        <v>399.8</v>
      </c>
      <c r="D83" s="15">
        <v>175.6</v>
      </c>
      <c r="E83" s="15">
        <v>372</v>
      </c>
      <c r="F83" s="15">
        <v>143.80000000000001</v>
      </c>
      <c r="G83" s="17">
        <v>33.4</v>
      </c>
      <c r="H83" s="17">
        <v>11.7</v>
      </c>
      <c r="I83" s="17">
        <v>37.1</v>
      </c>
      <c r="J83" s="15">
        <v>102.4</v>
      </c>
      <c r="K83" s="15">
        <v>268.39999999999998</v>
      </c>
      <c r="L83" s="15">
        <v>261</v>
      </c>
      <c r="M83" s="15">
        <v>204.4</v>
      </c>
      <c r="N83" s="5">
        <v>2360.9</v>
      </c>
      <c r="O83" s="1"/>
      <c r="P83" s="1"/>
      <c r="Q83" s="1"/>
      <c r="R83" s="1"/>
      <c r="S83" s="1"/>
    </row>
    <row r="84" spans="1:19" x14ac:dyDescent="0.25">
      <c r="A84" s="2">
        <v>2015</v>
      </c>
      <c r="B84" s="15">
        <v>46.5</v>
      </c>
      <c r="C84" s="15">
        <v>244.7</v>
      </c>
      <c r="D84" s="15">
        <v>244.6</v>
      </c>
      <c r="E84" s="15">
        <v>248.2</v>
      </c>
      <c r="F84" s="15">
        <v>200</v>
      </c>
      <c r="G84" s="15">
        <v>116.6</v>
      </c>
      <c r="H84" s="17">
        <v>48.6</v>
      </c>
      <c r="I84" s="17">
        <v>54.9</v>
      </c>
      <c r="J84" s="17">
        <v>58.5</v>
      </c>
      <c r="K84" s="17">
        <v>51.1</v>
      </c>
      <c r="L84" s="15">
        <v>297.60000000000002</v>
      </c>
      <c r="M84" s="15">
        <v>151.30000000000001</v>
      </c>
      <c r="N84" s="5">
        <v>1762.6</v>
      </c>
      <c r="O84" s="1"/>
      <c r="P84" s="1"/>
      <c r="Q84" s="1"/>
      <c r="R84" s="1"/>
      <c r="S84" s="1"/>
    </row>
    <row r="85" spans="1:19" x14ac:dyDescent="0.25">
      <c r="A85" s="2">
        <v>2016</v>
      </c>
      <c r="B85" s="15">
        <v>61.4</v>
      </c>
      <c r="C85" s="15">
        <v>133.30000000000001</v>
      </c>
      <c r="D85" s="15">
        <v>271.2</v>
      </c>
      <c r="E85" s="15">
        <v>449.3</v>
      </c>
      <c r="F85" s="21">
        <v>77.2</v>
      </c>
      <c r="G85" s="21">
        <v>112.1</v>
      </c>
      <c r="H85" s="14">
        <v>44.1</v>
      </c>
      <c r="I85" s="14"/>
      <c r="J85" s="14"/>
      <c r="K85" s="14"/>
      <c r="L85" s="14"/>
      <c r="M85" s="14"/>
      <c r="N85" s="14"/>
      <c r="O85" s="1"/>
      <c r="P85" s="1"/>
      <c r="Q85" s="1"/>
      <c r="R85" s="1"/>
      <c r="S85" s="1"/>
    </row>
    <row r="86" spans="1:19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x14ac:dyDescent="0.25">
      <c r="A87" s="18" t="s">
        <v>24</v>
      </c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20"/>
      <c r="O87" s="1"/>
      <c r="P87" s="1"/>
      <c r="Q87" s="1"/>
      <c r="R87" s="1"/>
      <c r="S87" s="1"/>
    </row>
    <row r="88" spans="1:19" x14ac:dyDescent="0.25">
      <c r="A88" s="7"/>
      <c r="B88" s="8" t="s">
        <v>1</v>
      </c>
      <c r="C88" s="8" t="s">
        <v>2</v>
      </c>
      <c r="D88" s="8" t="s">
        <v>3</v>
      </c>
      <c r="E88" s="8" t="s">
        <v>4</v>
      </c>
      <c r="F88" s="8" t="s">
        <v>5</v>
      </c>
      <c r="G88" s="8" t="s">
        <v>6</v>
      </c>
      <c r="H88" s="8" t="s">
        <v>7</v>
      </c>
      <c r="I88" s="8" t="s">
        <v>8</v>
      </c>
      <c r="J88" s="8" t="s">
        <v>9</v>
      </c>
      <c r="K88" s="8" t="s">
        <v>10</v>
      </c>
      <c r="L88" s="8" t="s">
        <v>11</v>
      </c>
      <c r="M88" s="8" t="s">
        <v>12</v>
      </c>
      <c r="N88" s="8" t="s">
        <v>13</v>
      </c>
      <c r="O88" s="1"/>
      <c r="P88" s="1"/>
      <c r="Q88" s="1"/>
      <c r="R88" s="1"/>
      <c r="S88" s="1"/>
    </row>
    <row r="89" spans="1:19" x14ac:dyDescent="0.25">
      <c r="A89" s="9" t="s">
        <v>14</v>
      </c>
      <c r="B89" s="15">
        <f>AVERAGE(B40:B85)</f>
        <v>306.29024390243899</v>
      </c>
      <c r="C89" s="15">
        <f t="shared" ref="C89:M89" si="0">AVERAGE(C40:C85)</f>
        <v>252.97750000000002</v>
      </c>
      <c r="D89" s="15">
        <f t="shared" si="0"/>
        <v>272.92682926829269</v>
      </c>
      <c r="E89" s="15">
        <f t="shared" si="0"/>
        <v>261.99756097560982</v>
      </c>
      <c r="F89" s="15">
        <f t="shared" si="0"/>
        <v>185.77749999999997</v>
      </c>
      <c r="G89" s="15">
        <f t="shared" si="0"/>
        <v>104.72368421052632</v>
      </c>
      <c r="H89" s="15">
        <f t="shared" si="0"/>
        <v>118.0317073170732</v>
      </c>
      <c r="I89" s="15">
        <f t="shared" si="0"/>
        <v>110.5</v>
      </c>
      <c r="J89" s="15">
        <f t="shared" si="0"/>
        <v>137.32051282051282</v>
      </c>
      <c r="K89" s="15">
        <f t="shared" si="0"/>
        <v>163.22820512820513</v>
      </c>
      <c r="L89" s="15">
        <f t="shared" si="0"/>
        <v>225.67297297297296</v>
      </c>
      <c r="M89" s="15">
        <f t="shared" si="0"/>
        <v>266.1184210526315</v>
      </c>
      <c r="N89" s="13">
        <f t="shared" ref="N89" si="1">AVERAGE(N40:N85)</f>
        <v>2335.0928571428572</v>
      </c>
      <c r="O89" s="1"/>
      <c r="P89" s="1"/>
      <c r="Q89" s="1"/>
      <c r="R89" s="1"/>
      <c r="S89" s="1"/>
    </row>
    <row r="90" spans="1:19" x14ac:dyDescent="0.25">
      <c r="A90" s="9" t="s">
        <v>19</v>
      </c>
      <c r="B90" s="12">
        <f>STDEV(B40:B85)</f>
        <v>195.52473348003579</v>
      </c>
      <c r="C90" s="12">
        <f t="shared" ref="C90:N90" si="2">STDEV(C40:C85)</f>
        <v>127.90973076493816</v>
      </c>
      <c r="D90" s="12">
        <f t="shared" si="2"/>
        <v>133.39455390755316</v>
      </c>
      <c r="E90" s="12">
        <f t="shared" si="2"/>
        <v>154.24612067699607</v>
      </c>
      <c r="F90" s="12">
        <f t="shared" si="2"/>
        <v>109.46372654668393</v>
      </c>
      <c r="G90" s="12">
        <f t="shared" si="2"/>
        <v>88.001788784677458</v>
      </c>
      <c r="H90" s="12">
        <f t="shared" si="2"/>
        <v>98.976180061225818</v>
      </c>
      <c r="I90" s="12">
        <f t="shared" si="2"/>
        <v>91.77732807571789</v>
      </c>
      <c r="J90" s="12">
        <f t="shared" si="2"/>
        <v>115.48086462469414</v>
      </c>
      <c r="K90" s="12">
        <f t="shared" si="2"/>
        <v>107.12605203983307</v>
      </c>
      <c r="L90" s="12">
        <f t="shared" si="2"/>
        <v>128.17008805283501</v>
      </c>
      <c r="M90" s="12">
        <f t="shared" si="2"/>
        <v>142.89240301948468</v>
      </c>
      <c r="N90" s="13">
        <f t="shared" si="2"/>
        <v>599.55444872349005</v>
      </c>
      <c r="O90" s="1"/>
      <c r="P90" s="1"/>
      <c r="Q90" s="1"/>
      <c r="R90" s="1"/>
      <c r="S90" s="1"/>
    </row>
    <row r="91" spans="1:19" x14ac:dyDescent="0.25">
      <c r="A91" s="9" t="s">
        <v>20</v>
      </c>
      <c r="B91" s="11">
        <f t="shared" ref="B91" si="3">B90/B89</f>
        <v>0.63836422273480986</v>
      </c>
      <c r="C91" s="11">
        <f t="shared" ref="C91:N91" si="4">C90/C89</f>
        <v>0.50561702430033562</v>
      </c>
      <c r="D91" s="11">
        <f t="shared" si="4"/>
        <v>0.48875573817780871</v>
      </c>
      <c r="E91" s="11">
        <f t="shared" si="4"/>
        <v>0.58873113208620798</v>
      </c>
      <c r="F91" s="11">
        <f t="shared" si="4"/>
        <v>0.58921950476609897</v>
      </c>
      <c r="G91" s="11">
        <f t="shared" si="4"/>
        <v>0.84032365217181637</v>
      </c>
      <c r="H91" s="11">
        <f t="shared" si="4"/>
        <v>0.83855586190363429</v>
      </c>
      <c r="I91" s="11">
        <f t="shared" si="4"/>
        <v>0.83056405498387231</v>
      </c>
      <c r="J91" s="11">
        <f t="shared" si="4"/>
        <v>0.84095858843489335</v>
      </c>
      <c r="K91" s="11">
        <f t="shared" si="4"/>
        <v>0.6562962078501845</v>
      </c>
      <c r="L91" s="11">
        <f t="shared" si="4"/>
        <v>0.56794611407979689</v>
      </c>
      <c r="M91" s="11">
        <f t="shared" si="4"/>
        <v>0.53695043903489925</v>
      </c>
      <c r="N91" s="10">
        <f t="shared" si="4"/>
        <v>0.25675828988534749</v>
      </c>
      <c r="O91" s="1"/>
      <c r="P91" s="1"/>
      <c r="Q91" s="1"/>
      <c r="R91" s="1"/>
      <c r="S91" s="1"/>
    </row>
    <row r="92" spans="1:19" x14ac:dyDescent="0.25">
      <c r="A92" s="9" t="s">
        <v>21</v>
      </c>
      <c r="B92" s="15">
        <f>MAX(B40:B85)</f>
        <v>864.6</v>
      </c>
      <c r="C92" s="15">
        <f t="shared" ref="C92:M92" si="5">MAX(C40:C85)</f>
        <v>686.8</v>
      </c>
      <c r="D92" s="15">
        <f t="shared" si="5"/>
        <v>608.9</v>
      </c>
      <c r="E92" s="15">
        <f t="shared" si="5"/>
        <v>635.1</v>
      </c>
      <c r="F92" s="15">
        <f t="shared" si="5"/>
        <v>485.2</v>
      </c>
      <c r="G92" s="15">
        <f t="shared" si="5"/>
        <v>392.4</v>
      </c>
      <c r="H92" s="15">
        <f t="shared" si="5"/>
        <v>474</v>
      </c>
      <c r="I92" s="15">
        <f t="shared" si="5"/>
        <v>443.6</v>
      </c>
      <c r="J92" s="15">
        <f t="shared" si="5"/>
        <v>645.6</v>
      </c>
      <c r="K92" s="15">
        <f t="shared" si="5"/>
        <v>424.3</v>
      </c>
      <c r="L92" s="15">
        <f t="shared" si="5"/>
        <v>556.4</v>
      </c>
      <c r="M92" s="15">
        <f t="shared" si="5"/>
        <v>607.6</v>
      </c>
      <c r="N92" s="13">
        <f t="shared" ref="N92" si="6">MAX(N40:N85)</f>
        <v>3883.2</v>
      </c>
      <c r="O92" s="1"/>
      <c r="P92" s="1"/>
      <c r="Q92" s="1"/>
      <c r="R92" s="1"/>
      <c r="S92" s="1"/>
    </row>
    <row r="93" spans="1:19" x14ac:dyDescent="0.25">
      <c r="A93" s="9" t="s">
        <v>22</v>
      </c>
      <c r="B93" s="15">
        <f>MIN(B40:B85)</f>
        <v>41.9</v>
      </c>
      <c r="C93" s="15">
        <f t="shared" ref="C93:M93" si="7">MIN(C40:C85)</f>
        <v>64.7</v>
      </c>
      <c r="D93" s="15">
        <f t="shared" si="7"/>
        <v>4.8</v>
      </c>
      <c r="E93" s="15">
        <f t="shared" si="7"/>
        <v>63.5</v>
      </c>
      <c r="F93" s="15">
        <f t="shared" si="7"/>
        <v>15.2</v>
      </c>
      <c r="G93" s="15">
        <f t="shared" si="7"/>
        <v>4.7</v>
      </c>
      <c r="H93" s="15">
        <f t="shared" si="7"/>
        <v>8.1</v>
      </c>
      <c r="I93" s="15">
        <f t="shared" si="7"/>
        <v>2.7</v>
      </c>
      <c r="J93" s="15">
        <f t="shared" si="7"/>
        <v>9.1999999999999993</v>
      </c>
      <c r="K93" s="15">
        <f t="shared" si="7"/>
        <v>12.1</v>
      </c>
      <c r="L93" s="15">
        <f t="shared" si="7"/>
        <v>49.2</v>
      </c>
      <c r="M93" s="15">
        <f t="shared" si="7"/>
        <v>11.9</v>
      </c>
      <c r="N93" s="13">
        <f t="shared" ref="N93" si="8">MIN(N40:N85)</f>
        <v>876.9</v>
      </c>
      <c r="O93" s="1"/>
      <c r="P93" s="1"/>
      <c r="Q93" s="1"/>
      <c r="R93" s="1"/>
      <c r="S93" s="1"/>
    </row>
    <row r="94" spans="1:19" x14ac:dyDescent="0.25">
      <c r="A94" s="9" t="s">
        <v>23</v>
      </c>
      <c r="B94" s="2">
        <f>COUNT(B40:B85)</f>
        <v>41</v>
      </c>
      <c r="C94" s="2">
        <f t="shared" ref="C94:N94" si="9">COUNT(C40:C85)</f>
        <v>40</v>
      </c>
      <c r="D94" s="2">
        <f t="shared" si="9"/>
        <v>41</v>
      </c>
      <c r="E94" s="2">
        <f t="shared" si="9"/>
        <v>41</v>
      </c>
      <c r="F94" s="2">
        <f t="shared" si="9"/>
        <v>40</v>
      </c>
      <c r="G94" s="2">
        <f t="shared" si="9"/>
        <v>38</v>
      </c>
      <c r="H94" s="2">
        <f t="shared" si="9"/>
        <v>41</v>
      </c>
      <c r="I94" s="2">
        <f t="shared" si="9"/>
        <v>40</v>
      </c>
      <c r="J94" s="2">
        <f t="shared" si="9"/>
        <v>39</v>
      </c>
      <c r="K94" s="2">
        <f t="shared" si="9"/>
        <v>39</v>
      </c>
      <c r="L94" s="2">
        <f t="shared" si="9"/>
        <v>37</v>
      </c>
      <c r="M94" s="2">
        <f t="shared" si="9"/>
        <v>38</v>
      </c>
      <c r="N94" s="3">
        <f t="shared" si="9"/>
        <v>28</v>
      </c>
      <c r="O94" s="1"/>
      <c r="P94" s="1"/>
      <c r="Q94" s="1"/>
      <c r="R94" s="1"/>
      <c r="S94" s="1"/>
    </row>
    <row r="95" spans="1:19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</sheetData>
  <mergeCells count="1">
    <mergeCell ref="A87:N87"/>
  </mergeCells>
  <conditionalFormatting sqref="B38:M85">
    <cfRule type="cellIs" dxfId="16" priority="20" operator="lessThanOrEqual">
      <formula>60</formula>
    </cfRule>
    <cfRule type="cellIs" dxfId="15" priority="18" operator="equal">
      <formula>0</formula>
    </cfRule>
  </conditionalFormatting>
  <conditionalFormatting sqref="B8:M85">
    <cfRule type="cellIs" dxfId="14" priority="17" operator="greaterThanOrEqual">
      <formula>300</formula>
    </cfRule>
  </conditionalFormatting>
  <conditionalFormatting sqref="I5">
    <cfRule type="cellIs" dxfId="13" priority="15" operator="equal">
      <formula>0</formula>
    </cfRule>
    <cfRule type="cellIs" dxfId="12" priority="16" operator="lessThanOrEqual">
      <formula>60</formula>
    </cfRule>
  </conditionalFormatting>
  <conditionalFormatting sqref="I5">
    <cfRule type="cellIs" dxfId="11" priority="14" operator="greaterThanOrEqual">
      <formula>300</formula>
    </cfRule>
  </conditionalFormatting>
  <conditionalFormatting sqref="B89:M89">
    <cfRule type="cellIs" dxfId="10" priority="12" operator="equal">
      <formula>0</formula>
    </cfRule>
    <cfRule type="cellIs" dxfId="9" priority="13" operator="lessThanOrEqual">
      <formula>60</formula>
    </cfRule>
  </conditionalFormatting>
  <conditionalFormatting sqref="B89:M89">
    <cfRule type="cellIs" dxfId="8" priority="11" operator="greaterThanOrEqual">
      <formula>300</formula>
    </cfRule>
  </conditionalFormatting>
  <conditionalFormatting sqref="B92:M92">
    <cfRule type="cellIs" dxfId="7" priority="9" operator="equal">
      <formula>0</formula>
    </cfRule>
    <cfRule type="cellIs" dxfId="6" priority="10" operator="lessThanOrEqual">
      <formula>60</formula>
    </cfRule>
  </conditionalFormatting>
  <conditionalFormatting sqref="B92:M92">
    <cfRule type="cellIs" dxfId="5" priority="8" operator="greaterThanOrEqual">
      <formula>300</formula>
    </cfRule>
  </conditionalFormatting>
  <conditionalFormatting sqref="B93:M93">
    <cfRule type="cellIs" dxfId="4" priority="6" operator="equal">
      <formula>0</formula>
    </cfRule>
    <cfRule type="cellIs" dxfId="3" priority="7" operator="lessThanOrEqual">
      <formula>60</formula>
    </cfRule>
  </conditionalFormatting>
  <conditionalFormatting sqref="B93:M93">
    <cfRule type="cellIs" dxfId="2" priority="5" operator="greaterThanOrEqual">
      <formula>300</formula>
    </cfRule>
  </conditionalFormatting>
  <conditionalFormatting sqref="G9:H9">
    <cfRule type="cellIs" dxfId="1" priority="3" operator="equal">
      <formula>0</formula>
    </cfRule>
    <cfRule type="cellIs" dxfId="0" priority="4" operator="lessThanOrEqual">
      <formula>60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- Niuafo'ou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Forecast</dc:creator>
  <cp:lastModifiedBy>Tony</cp:lastModifiedBy>
  <dcterms:created xsi:type="dcterms:W3CDTF">2016-05-19T02:24:49Z</dcterms:created>
  <dcterms:modified xsi:type="dcterms:W3CDTF">2016-09-16T19:52:27Z</dcterms:modified>
</cp:coreProperties>
</file>