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uinir\Desktop\PPA Benchmarking\"/>
    </mc:Choice>
  </mc:AlternateContent>
  <bookViews>
    <workbookView xWindow="-2076" yWindow="1872" windowWidth="22992" windowHeight="3912" tabRatio="818"/>
  </bookViews>
  <sheets>
    <sheet name="Source" sheetId="23" r:id="rId1"/>
    <sheet name="Content" sheetId="5" r:id="rId2"/>
    <sheet name="Tab 2.1" sheetId="7" r:id="rId3"/>
    <sheet name="Tab 2.2" sheetId="8" r:id="rId4"/>
    <sheet name="Tab 2.3" sheetId="2" r:id="rId5"/>
    <sheet name="Tab 2.4" sheetId="9" r:id="rId6"/>
    <sheet name="Tab 2.5" sheetId="24" r:id="rId7"/>
    <sheet name="Tab 2.6" sheetId="25" r:id="rId8"/>
    <sheet name="Tab 2.7a" sheetId="26" r:id="rId9"/>
    <sheet name="Tab 2.7b &amp; 2.7c" sheetId="28" r:id="rId10"/>
    <sheet name="Tab 2.7a-c" sheetId="27" r:id="rId11"/>
    <sheet name="Tab 2.8" sheetId="31" r:id="rId12"/>
    <sheet name="Table 3.1 " sheetId="35" r:id="rId13"/>
    <sheet name="Tab 4.2 &amp; 4.3" sheetId="30" r:id="rId14"/>
    <sheet name="Tab 5.1" sheetId="10" r:id="rId15"/>
    <sheet name="Tab 5.2" sheetId="11" r:id="rId16"/>
    <sheet name="Table 7.1" sheetId="4" r:id="rId17"/>
    <sheet name="Appendix 11" sheetId="33" r:id="rId18"/>
    <sheet name="Sheet1" sheetId="36" r:id="rId19"/>
  </sheets>
  <calcPr calcId="162913"/>
</workbook>
</file>

<file path=xl/calcChain.xml><?xml version="1.0" encoding="utf-8"?>
<calcChain xmlns="http://schemas.openxmlformats.org/spreadsheetml/2006/main">
  <c r="G29" i="33" l="1"/>
  <c r="F29" i="33"/>
  <c r="E29" i="33"/>
  <c r="D29" i="33"/>
  <c r="G28" i="33"/>
  <c r="F28" i="33"/>
  <c r="E28" i="33"/>
  <c r="D28" i="33"/>
  <c r="G27" i="33"/>
  <c r="F27" i="33"/>
  <c r="E27" i="33"/>
  <c r="D27" i="33"/>
  <c r="H24" i="33"/>
  <c r="E14" i="8" l="1"/>
  <c r="F20" i="7"/>
  <c r="E20" i="7"/>
</calcChain>
</file>

<file path=xl/sharedStrings.xml><?xml version="1.0" encoding="utf-8"?>
<sst xmlns="http://schemas.openxmlformats.org/spreadsheetml/2006/main" count="1852" uniqueCount="934">
  <si>
    <t>ASPA</t>
  </si>
  <si>
    <t>CPUC</t>
  </si>
  <si>
    <t>Country</t>
  </si>
  <si>
    <t>GDP per capita</t>
  </si>
  <si>
    <t>US$</t>
  </si>
  <si>
    <t>Year</t>
  </si>
  <si>
    <t>Fiji</t>
  </si>
  <si>
    <t>Kiribati</t>
  </si>
  <si>
    <t>Nauru</t>
  </si>
  <si>
    <t>Palau</t>
  </si>
  <si>
    <t>PNG</t>
  </si>
  <si>
    <t>Samoa</t>
  </si>
  <si>
    <t>Tonga</t>
  </si>
  <si>
    <t>Tuvalu</t>
  </si>
  <si>
    <t>Vanuatu</t>
  </si>
  <si>
    <t xml:space="preserve">content </t>
  </si>
  <si>
    <t>Country Territory</t>
  </si>
  <si>
    <t>Utility</t>
  </si>
  <si>
    <t xml:space="preserve">CPUC </t>
  </si>
  <si>
    <t xml:space="preserve">CUC </t>
  </si>
  <si>
    <t xml:space="preserve">EDT </t>
  </si>
  <si>
    <t xml:space="preserve">Chuuk Public Utility Corporation </t>
  </si>
  <si>
    <t xml:space="preserve">Commonwealth Utilities Corporation </t>
  </si>
  <si>
    <t>Commonwealth of Northern Marianas</t>
  </si>
  <si>
    <t xml:space="preserve">Electricité de Tahiti </t>
  </si>
  <si>
    <t>EEC</t>
  </si>
  <si>
    <t xml:space="preserve"> Electricité et Eau de Caledonie</t>
  </si>
  <si>
    <t>EEWF</t>
  </si>
  <si>
    <t xml:space="preserve"> Electricité et Eau de Wallis et Futuna </t>
  </si>
  <si>
    <t xml:space="preserve">ENERCAL </t>
  </si>
  <si>
    <t xml:space="preserve">Societe Neo-Caledonenne D’Energie </t>
  </si>
  <si>
    <t>EPC</t>
  </si>
  <si>
    <t xml:space="preserve"> Electric Power Corporation</t>
  </si>
  <si>
    <t>FEA</t>
  </si>
  <si>
    <t xml:space="preserve"> Fiji Electricity Authority </t>
  </si>
  <si>
    <t>GPA</t>
  </si>
  <si>
    <t xml:space="preserve"> Guam Power Authority</t>
  </si>
  <si>
    <t>HECO</t>
  </si>
  <si>
    <t xml:space="preserve"> Hawaii Electric Company</t>
  </si>
  <si>
    <t>KAJUR</t>
  </si>
  <si>
    <t xml:space="preserve"> Kwajalein Atoll Joint Utility Resources </t>
  </si>
  <si>
    <t>Republic of Marshall Islands (RMI)</t>
  </si>
  <si>
    <t>KUA</t>
  </si>
  <si>
    <t xml:space="preserve"> Kosrae Utilities Authority </t>
  </si>
  <si>
    <t>Federated States of Micronesia (FSM)</t>
  </si>
  <si>
    <t>MEC</t>
  </si>
  <si>
    <t xml:space="preserve"> Marshall Energy Company </t>
  </si>
  <si>
    <t>NPC</t>
  </si>
  <si>
    <t xml:space="preserve"> Niue Power Corporation </t>
  </si>
  <si>
    <t xml:space="preserve">Niue </t>
  </si>
  <si>
    <t>NUA</t>
  </si>
  <si>
    <t xml:space="preserve"> Nauru Utilities Corporation </t>
  </si>
  <si>
    <t xml:space="preserve">PPL </t>
  </si>
  <si>
    <t xml:space="preserve">PNG Power Ltd. </t>
  </si>
  <si>
    <t>Papua New Guinea (PNG)</t>
  </si>
  <si>
    <t xml:space="preserve">PPUC </t>
  </si>
  <si>
    <t>Palau Public Utilities Corporation</t>
  </si>
  <si>
    <t>PUB</t>
  </si>
  <si>
    <t xml:space="preserve"> Public Utilities Board </t>
  </si>
  <si>
    <t>PUC</t>
  </si>
  <si>
    <t xml:space="preserve"> Pohnpei Utilities Corporation</t>
  </si>
  <si>
    <t>SIEA</t>
  </si>
  <si>
    <t xml:space="preserve"> Solomon Islands Electricity Authority</t>
  </si>
  <si>
    <t>TAU</t>
  </si>
  <si>
    <t xml:space="preserve"> Te Aponga Uira O Tumu -Te-Varovaro</t>
  </si>
  <si>
    <t xml:space="preserve">TEC </t>
  </si>
  <si>
    <t xml:space="preserve">Tuvalu Electricity Corporation </t>
  </si>
  <si>
    <t xml:space="preserve">TPL </t>
  </si>
  <si>
    <t xml:space="preserve">Tonga Power Limited </t>
  </si>
  <si>
    <t>UNELCO</t>
  </si>
  <si>
    <t xml:space="preserve"> UNELCO Vanuatu Limited </t>
  </si>
  <si>
    <t xml:space="preserve">YSPSC </t>
  </si>
  <si>
    <t>Yap State Public Service Corporation</t>
  </si>
  <si>
    <t>√</t>
  </si>
  <si>
    <t>Table 2.1</t>
  </si>
  <si>
    <t>None</t>
  </si>
  <si>
    <t>Table 2.2</t>
  </si>
  <si>
    <t>No</t>
  </si>
  <si>
    <t xml:space="preserve">No </t>
  </si>
  <si>
    <t xml:space="preserve">Yes </t>
  </si>
  <si>
    <t>Yes</t>
  </si>
  <si>
    <t>CUC</t>
  </si>
  <si>
    <t>EDT</t>
  </si>
  <si>
    <t>PPL</t>
  </si>
  <si>
    <t>PPUC</t>
  </si>
  <si>
    <t>TEC</t>
  </si>
  <si>
    <t>TPL</t>
  </si>
  <si>
    <t>YSPSC</t>
  </si>
  <si>
    <t>Transmission</t>
  </si>
  <si>
    <t>-</t>
  </si>
  <si>
    <t>Table 5.2</t>
  </si>
  <si>
    <t>Key Indicators</t>
  </si>
  <si>
    <t>Av</t>
  </si>
  <si>
    <t>Med</t>
  </si>
  <si>
    <t>Generation</t>
  </si>
  <si>
    <t>Load factor (%)</t>
  </si>
  <si>
    <t>Capacity factor (%)</t>
  </si>
  <si>
    <t>Availability factor (%)</t>
  </si>
  <si>
    <t>Specific fuel oil consumption (kWh/ litre)</t>
  </si>
  <si>
    <t>Lube oil consumption (kWh/litre)</t>
  </si>
  <si>
    <t>Varies</t>
  </si>
  <si>
    <t>Forced outage factor (%)</t>
  </si>
  <si>
    <t>Planned outage factor (%)</t>
  </si>
  <si>
    <t>O&amp;M (USD per MWh)</t>
  </si>
  <si>
    <t>varies</t>
  </si>
  <si>
    <t>Transmission losses (%)</t>
  </si>
  <si>
    <t>n/a</t>
  </si>
  <si>
    <t>Distribution</t>
  </si>
  <si>
    <t xml:space="preserve">Distribution losses (%) </t>
  </si>
  <si>
    <t>Transformer utilisation (%)</t>
  </si>
  <si>
    <t xml:space="preserve">Distribution O&amp;M (USD/km) </t>
  </si>
  <si>
    <t>SAIDI (mins/customer)</t>
  </si>
  <si>
    <t>SAIFI (interruptions/cust)</t>
  </si>
  <si>
    <t xml:space="preserve">Debt to equity ratio (%) </t>
  </si>
  <si>
    <t>Rate of return on assets (%)</t>
  </si>
  <si>
    <t xml:space="preserve">Current ratio (%) </t>
  </si>
  <si>
    <t xml:space="preserve">Debtor days (days) </t>
  </si>
  <si>
    <r>
      <t xml:space="preserve">↑ </t>
    </r>
    <r>
      <rPr>
        <sz val="11"/>
        <color theme="1"/>
        <rFont val="Arial"/>
        <family val="2"/>
      </rPr>
      <t>better</t>
    </r>
  </si>
  <si>
    <r>
      <t>↑</t>
    </r>
    <r>
      <rPr>
        <sz val="11"/>
        <color theme="1"/>
        <rFont val="Arial"/>
        <family val="2"/>
      </rPr>
      <t>better</t>
    </r>
  </si>
  <si>
    <r>
      <t xml:space="preserve">↓ </t>
    </r>
    <r>
      <rPr>
        <sz val="11"/>
        <color theme="1"/>
        <rFont val="Arial"/>
        <family val="2"/>
      </rPr>
      <t>better</t>
    </r>
  </si>
  <si>
    <r>
      <t>↓</t>
    </r>
    <r>
      <rPr>
        <sz val="11"/>
        <color theme="1"/>
        <rFont val="Arial"/>
        <family val="2"/>
      </rPr>
      <t>better</t>
    </r>
  </si>
  <si>
    <r>
      <t xml:space="preserve">↓ </t>
    </r>
    <r>
      <rPr>
        <sz val="11"/>
        <color theme="1"/>
        <rFont val="Arial"/>
        <family val="2"/>
      </rPr>
      <t xml:space="preserve">better </t>
    </r>
  </si>
  <si>
    <r>
      <t>↓</t>
    </r>
    <r>
      <rPr>
        <sz val="11"/>
        <color theme="1"/>
        <rFont val="Arial"/>
        <family val="2"/>
      </rPr>
      <t xml:space="preserve">better </t>
    </r>
  </si>
  <si>
    <r>
      <t xml:space="preserve">↑ </t>
    </r>
    <r>
      <rPr>
        <sz val="11"/>
        <color theme="1"/>
        <rFont val="Arial"/>
        <family val="2"/>
      </rPr>
      <t xml:space="preserve">better </t>
    </r>
  </si>
  <si>
    <t>%</t>
  </si>
  <si>
    <t>US$/MWh</t>
  </si>
  <si>
    <t>days</t>
  </si>
  <si>
    <t>Comments</t>
  </si>
  <si>
    <t>Content</t>
  </si>
  <si>
    <t>Economies and populations of independent Pacific Island countries</t>
  </si>
  <si>
    <t>Table 2.1 Economies and populations of independent Pacific Island countries</t>
  </si>
  <si>
    <t>CookIsl.</t>
  </si>
  <si>
    <t>n.a.</t>
  </si>
  <si>
    <t>MarshallIslands</t>
  </si>
  <si>
    <t>2006/7</t>
  </si>
  <si>
    <t>SolomonIslands</t>
  </si>
  <si>
    <t>2007/8</t>
  </si>
  <si>
    <t>Micronesia,Fed. States</t>
  </si>
  <si>
    <t xml:space="preserve">Population </t>
  </si>
  <si>
    <t>mid 2011</t>
  </si>
  <si>
    <t>Land Area</t>
  </si>
  <si>
    <t>km2</t>
  </si>
  <si>
    <t>GNP per capita</t>
  </si>
  <si>
    <t>US$;2009</t>
  </si>
  <si>
    <t>GDP growth per capita</t>
  </si>
  <si>
    <t>% 2011</t>
  </si>
  <si>
    <t>% 2010</t>
  </si>
  <si>
    <t>Current account balance</t>
  </si>
  <si>
    <t>% GDP; 2010</t>
  </si>
  <si>
    <t>High exposure to fuel price rises</t>
  </si>
  <si>
    <t>PIC Avergae</t>
  </si>
  <si>
    <t>CARICOM average</t>
  </si>
  <si>
    <t>various</t>
  </si>
  <si>
    <t>Notes: 1. e = estimated 2. n.a. = not available 3. Utilities from all above PICs above participated in 2011 benchmarking.</t>
  </si>
  <si>
    <t xml:space="preserve"> Sources: 1. Asian Development Bank (ADB). 2011. Asian Development Outlook 2. ADB. 2011. Pacific Economic Monitor 3. GNPs from ADB; GDPs from Secretariat of the Pacific Community (SPC). 2010. Pocket Summary 4. SPC. 2011. Populations from Pacific Island Populations: Estimates and Projections 5. CARICOM GDPs sourced from CIA. 2011. The World Factbook. https://www.cia.gov/library/publications/the-worldfactbook/geos/xx.html</t>
  </si>
  <si>
    <t xml:space="preserve">US$ </t>
  </si>
  <si>
    <t>Dependency
or Territory</t>
  </si>
  <si>
    <t>Population
Mid-2011</t>
  </si>
  <si>
    <t>Land area
km2</t>
  </si>
  <si>
    <t>AmericanSamoa</t>
  </si>
  <si>
    <t>Guam</t>
  </si>
  <si>
    <t>Niue</t>
  </si>
  <si>
    <t>NorthernMarianaIsl</t>
  </si>
  <si>
    <t>NewCaledonia</t>
  </si>
  <si>
    <t>FrenchPolynesia</t>
  </si>
  <si>
    <t>Wallis&amp;Futuna</t>
  </si>
  <si>
    <t>Average</t>
  </si>
  <si>
    <t>Sources: 1. Asian Development Bank (ADB). 2011. Asian Development Outlook 2. ADB. 2011. Pacific Economic Monitor 3. GNPs from ADB; GDPs from Secretariat of the Pacific Community (SPC). 2010. Pocket Summary 4. SPC. 2011. Populations from Pacific Island Populations: Estimates and Projections 5. CARICOM GDPs sourced from CIA. 2011. The World Factbook. https://www.cia.gov/library/publications/the-world-factbook/geos/xx.html.</t>
  </si>
  <si>
    <t>Economies and populations of Pacific Island territories or dependencies</t>
  </si>
  <si>
    <r>
      <rPr>
        <sz val="11"/>
        <color rgb="FFFF0000"/>
        <rFont val="Calibri"/>
        <family val="2"/>
        <scheme val="minor"/>
      </rPr>
      <t>5.</t>
    </r>
    <r>
      <rPr>
        <sz val="11"/>
        <color theme="1"/>
        <rFont val="Calibri"/>
        <family val="2"/>
        <scheme val="minor"/>
      </rPr>
      <t xml:space="preserve"> French Polynesia was designated as an overseas territory, in 2003 became an overseas collectively (collectivités d'outremer or COM) and in 2004 an overseas country inside the French Republic (pays d'outre-mer au sein de la République, or POM), with considerable autonomy but without a legal modification of its status. New Caledonia was also an overseas territory but gained a special status (statut particulier or statut original) in 1999, with New Caledonian citizenship and a gradual transfer of power from France to New Caledonia itself.</t>
    </r>
  </si>
  <si>
    <t>Abreviation</t>
  </si>
  <si>
    <t>Particitpating Countries</t>
  </si>
  <si>
    <t>Non-Participating Utilities</t>
  </si>
  <si>
    <t>Notes: 1. The bracketed abbreviations are ADB designations for its Pacific developing member countries 2. * Indicates that limited data were provided so some key indicators could not be calculated 3. ** For explanation of the designation ‘COM’, see footnote 5.</t>
  </si>
  <si>
    <t>KAJUR*</t>
  </si>
  <si>
    <t>MEC*</t>
  </si>
  <si>
    <t>Federated  States of Micronesia (FSM)</t>
  </si>
  <si>
    <t xml:space="preserve"> American Samoa (US territory)</t>
  </si>
  <si>
    <t>French Polynesia (Polynésie Française) (COM)**</t>
  </si>
  <si>
    <t xml:space="preserve"> Samoa (SAM)</t>
  </si>
  <si>
    <t>Republic of Fiji (FIJ)</t>
  </si>
  <si>
    <t xml:space="preserve"> Guam  (US territory)</t>
  </si>
  <si>
    <t xml:space="preserve"> Hawaii (USA)  (US territory)</t>
  </si>
  <si>
    <t>Republic of Nauru (NAU)</t>
  </si>
  <si>
    <t xml:space="preserve"> Republic of Palau (PAL)</t>
  </si>
  <si>
    <t>Republic of Kiribati (KIR)</t>
  </si>
  <si>
    <t xml:space="preserve"> Solomon Islands (SOL)</t>
  </si>
  <si>
    <t xml:space="preserve"> Cook Islands (COO)</t>
  </si>
  <si>
    <t>Tuvalu (TUV)</t>
  </si>
  <si>
    <t>Tonga (TON)</t>
  </si>
  <si>
    <t xml:space="preserve"> New Caledonia  (Nouvelle Calédonie)</t>
  </si>
  <si>
    <t>Wallis and Futuna (Wallis et Futuna)</t>
  </si>
  <si>
    <t>Table 2.4: Basic information on participating utilities in 2010</t>
  </si>
  <si>
    <t>–</t>
  </si>
  <si>
    <t>YSPSC(Yap,FSM)</t>
  </si>
  <si>
    <t>Median</t>
  </si>
  <si>
    <t>Employees
(full-time
equivalent)</t>
  </si>
  <si>
    <t>Customers
(Number)</t>
  </si>
  <si>
    <t>Installed Capacity</t>
  </si>
  <si>
    <t>Gross generation excludes IPPS</t>
  </si>
  <si>
    <t>Maximum Demand</t>
  </si>
  <si>
    <t>Minimum Demand</t>
  </si>
  <si>
    <t>(MW)</t>
  </si>
  <si>
    <t>(MWh)</t>
  </si>
  <si>
    <t>ASPA (A. Samoa)</t>
  </si>
  <si>
    <t>CUC (Saipan)</t>
  </si>
  <si>
    <t>EDT (Tahiti)</t>
  </si>
  <si>
    <t>EPC (Samoa)</t>
  </si>
  <si>
    <t>FEA (Fiji)</t>
  </si>
  <si>
    <t>GPA (Guam)</t>
  </si>
  <si>
    <t>MEC (Majuro, RMI)</t>
  </si>
  <si>
    <t>KUA (Kosrae, FSM)</t>
  </si>
  <si>
    <t>KAJUR (Ebeye, RMI)</t>
  </si>
  <si>
    <t>NPC (Niue)</t>
  </si>
  <si>
    <t>NUA (Nauru)</t>
  </si>
  <si>
    <t>PPL (PNG)</t>
  </si>
  <si>
    <t>PPUC (Palau)</t>
  </si>
  <si>
    <t>PUB (Kiribati)</t>
  </si>
  <si>
    <t>SIEA (SolomonIsl)</t>
  </si>
  <si>
    <t>TAU (CookIslands)</t>
  </si>
  <si>
    <t>TEC (Tuvalu)</t>
  </si>
  <si>
    <t>TPL (Tonga)</t>
  </si>
  <si>
    <t>UNELCO (Vanuatu)</t>
  </si>
  <si>
    <t>CPUC (Chuuk, FSM)</t>
  </si>
  <si>
    <t xml:space="preserve">Notes: 1. For Tables 2.4 - 2.7 data were provided by the utilities. However some data provided were inconsistent (or reported differently in different parts of the questionnaire) so some data in other tables may differ 2. Blank cells = data were unavailable in time for this draft report 3. Averages &amp; medians only calculated for those with data in the cells, and are rounded off.
</t>
  </si>
  <si>
    <t>Household</t>
  </si>
  <si>
    <t>Commercial</t>
  </si>
  <si>
    <t>Industry</t>
  </si>
  <si>
    <t>Total</t>
  </si>
  <si>
    <t>Other          (include govt)</t>
  </si>
  <si>
    <t>n.a</t>
  </si>
  <si>
    <t>55.38**</t>
  </si>
  <si>
    <t>2.79**</t>
  </si>
  <si>
    <t>13.27**</t>
  </si>
  <si>
    <t>% of Total *</t>
  </si>
  <si>
    <t xml:space="preserve">Notes: 1. * Calculated only for utilities that provided sales by customer category 2. ** Data from annual reports, donor studies, governments, etc., not from utility benchmark questionnaire 3. The definition of ‘commercial’ differs by utility: some include government sales within commercial 4. n.a. = not available from utility data provided.
</t>
  </si>
  <si>
    <t>Table 2.5: Utility electricity sales in 2010 (GWh)</t>
  </si>
  <si>
    <t>Table 2.5</t>
  </si>
  <si>
    <t>Table 2.6: Gross generation by source - for main grid only - in 2010 (MWh)</t>
  </si>
  <si>
    <t xml:space="preserve">Notes: 1. Total is for main grid system only, not entire utility generation. Blank spaces = zero 2. Data as reported by the utilities; for some (e.g. PPUC, TAU) there may be some unreported PV 3. * Excludes CUC power purchases of 74,864 MWh; includes FEA biomass energy purchase. 4. ** ADO/IDO = Automotive Diesel Oil; Industrial Diesel Oil (light petroleum fuels) 5. *** HFO/IDO = Heavy Fuel Oil; Industrial Fuel Oil (heavy petroleum fuels) 6. + RE = Renewable Energy
</t>
  </si>
  <si>
    <t xml:space="preserve">Distillate
ADO / IDO**
</t>
  </si>
  <si>
    <t>Heavy fuel
HFO / IFO***</t>
  </si>
  <si>
    <t>Hydro</t>
  </si>
  <si>
    <t>Wind</t>
  </si>
  <si>
    <t>Solar PV</t>
  </si>
  <si>
    <t>Biomass &amp; Biofuel</t>
  </si>
  <si>
    <t>%RE*</t>
  </si>
  <si>
    <t>% of Total</t>
  </si>
  <si>
    <t xml:space="preserve">Table 2.7a: Utility structures, ownership, policies, regulation and coverage </t>
  </si>
  <si>
    <t xml:space="preserve">Provides non-electric
services?
</t>
  </si>
  <si>
    <t xml:space="preserve">y or n? </t>
  </si>
  <si>
    <t xml:space="preserve">Non-grid
or rural supply
</t>
  </si>
  <si>
    <t>Electricity
legislation?</t>
  </si>
  <si>
    <t>External regulation?</t>
  </si>
  <si>
    <t xml:space="preserve">Technical? </t>
  </si>
  <si>
    <t>Commercial?</t>
  </si>
  <si>
    <t xml:space="preserve">Govt / Cabinet appoints board?
</t>
  </si>
  <si>
    <t>Govt
ownership</t>
  </si>
  <si>
    <t>If yes, type</t>
  </si>
  <si>
    <t>yes</t>
  </si>
  <si>
    <t>water supply</t>
  </si>
  <si>
    <t>Water  waste mamagement</t>
  </si>
  <si>
    <t>no</t>
  </si>
  <si>
    <t>N/A</t>
  </si>
  <si>
    <t>fuel sales</t>
  </si>
  <si>
    <t>water, fuel</t>
  </si>
  <si>
    <t>Rural grid extensions only</t>
  </si>
  <si>
    <t>single grid</t>
  </si>
  <si>
    <t>single grid; Kosrae is all rural</t>
  </si>
  <si>
    <t>manage rural PV</t>
  </si>
  <si>
    <t xml:space="preserve">Diesel and solar - Pukapuka </t>
  </si>
  <si>
    <t>Standalone PV, Diesel and SHS</t>
  </si>
  <si>
    <t>Minister for utilities</t>
  </si>
  <si>
    <t>General public</t>
  </si>
  <si>
    <t>Governor, legislature</t>
  </si>
  <si>
    <t>no board</t>
  </si>
  <si>
    <t>Yes, CPUC Act 1996</t>
  </si>
  <si>
    <t>yes, various Acts 1972-2010</t>
  </si>
  <si>
    <t>Public Law 9-189, May 1968</t>
  </si>
  <si>
    <t>yes, state law  Nov 1991</t>
  </si>
  <si>
    <t>yes, June 2011</t>
  </si>
  <si>
    <t>Public Utility Act 1997, revised 1998</t>
  </si>
  <si>
    <t>Electricity Act 2007, State own Enterprises Act 2009</t>
  </si>
  <si>
    <t>Electricity Act 1991, Public Enterprises Act 2010</t>
  </si>
  <si>
    <t>Electricity Act 2007</t>
  </si>
  <si>
    <t>Regulator created under Electricity Act of 2010 but not yet implemented</t>
  </si>
  <si>
    <t>Not at present but govt regulation anticipated</t>
  </si>
  <si>
    <t xml:space="preserve">Regulated by the Guam Public Utilities Commission and follow nationally recognized standards and policies.  </t>
  </si>
  <si>
    <t>no, only Cabinet</t>
  </si>
  <si>
    <t>planned</t>
  </si>
  <si>
    <t>Environment regulation 2001</t>
  </si>
  <si>
    <t>yes - National energy Policy</t>
  </si>
  <si>
    <t>CPUC
(Chuuk, FSM)</t>
  </si>
  <si>
    <t>Standalone PV and SHS*</t>
  </si>
  <si>
    <t>Public Law 4-47 enacted by  Legislature</t>
  </si>
  <si>
    <t xml:space="preserve">yes both Commonwealth Public Utility Commission </t>
  </si>
  <si>
    <t>99.99% private</t>
  </si>
  <si>
    <t xml:space="preserve">No but
represented by
Energy Ministry
</t>
  </si>
  <si>
    <t xml:space="preserve">No
</t>
  </si>
  <si>
    <t>SEM is technical regulator
Tariff set by Concession formula
negotiated every 5 years</t>
  </si>
  <si>
    <t xml:space="preserve">A few mini-grids; no obligation to develop more
</t>
  </si>
  <si>
    <t>Grid extension &amp; stand alone PV and PV minigrid (Apolima)</t>
  </si>
  <si>
    <t xml:space="preserve">no, part of Public Works </t>
  </si>
  <si>
    <t>NUA ( Nauru)</t>
  </si>
  <si>
    <t>yes  &lt;1%</t>
  </si>
  <si>
    <t>Standalone PV and diesel systems; Grid connected PV</t>
  </si>
  <si>
    <t>water supply and sewage</t>
  </si>
  <si>
    <t>standalone PV and SHS</t>
  </si>
  <si>
    <t>SIEA ( Solomon Islands)</t>
  </si>
  <si>
    <t>Deisel, Hydro, Standalone PV systems &amp; SHS</t>
  </si>
  <si>
    <t>TAU ( Cook Islands)</t>
  </si>
  <si>
    <t>TEC ( Tuvalu)</t>
  </si>
  <si>
    <t>TPL ( Tonga)</t>
  </si>
  <si>
    <t>UNELCO ( Vanuatu)</t>
  </si>
  <si>
    <t>YSPC ( Yap, FSM)</t>
  </si>
  <si>
    <t>No: 100% Private</t>
  </si>
  <si>
    <t>Water; Waste Management</t>
  </si>
  <si>
    <t>Rural connection within concesson areas; No stand alone</t>
  </si>
  <si>
    <t xml:space="preserve">All of Yap is
essentially rural
</t>
  </si>
  <si>
    <t>No but one
representative
from Energy
Minister</t>
  </si>
  <si>
    <t>No National legislation</t>
  </si>
  <si>
    <t>Yes, external monitor &amp; control</t>
  </si>
  <si>
    <t>Yes, represented
by state agencies</t>
  </si>
  <si>
    <t xml:space="preserve">Yes, Yap
State Law 4-4
</t>
  </si>
  <si>
    <t xml:space="preserve">No, selfregulating
</t>
  </si>
  <si>
    <t xml:space="preserve">Yes; state
energy policy
</t>
  </si>
  <si>
    <t xml:space="preserve">Notes: 1. * SHS = Solar Home Systems (low voltage DC photovoltaic systems) 2. N/A = Not Applicable 3. Data not provided by ASPA &amp; KAJUR
</t>
  </si>
  <si>
    <t xml:space="preserve">Power quality law or regulation?
</t>
  </si>
  <si>
    <t>Service obligation?</t>
  </si>
  <si>
    <t>IPPs/PPAs</t>
  </si>
  <si>
    <t>DSM</t>
  </si>
  <si>
    <t xml:space="preserve">National renewable energy goal for electricity ? 
</t>
  </si>
  <si>
    <t>Tariff</t>
  </si>
  <si>
    <t>Determined by:</t>
  </si>
  <si>
    <t>Fuel surcharge?</t>
  </si>
  <si>
    <t>Tax on electricity inputs or supply?</t>
  </si>
  <si>
    <t>on electricity sold?</t>
  </si>
  <si>
    <t>on utility equipment?</t>
  </si>
  <si>
    <t>on fuel used for power?</t>
  </si>
  <si>
    <t>National utility or specified service areas?</t>
  </si>
  <si>
    <t>30% RE by 2020</t>
  </si>
  <si>
    <t>Board</t>
  </si>
  <si>
    <t>USD 0.128/gal</t>
  </si>
  <si>
    <t>4%  tax on all import goods</t>
  </si>
  <si>
    <t>Weno and 4 outer islands</t>
  </si>
  <si>
    <t>US standard</t>
  </si>
  <si>
    <t>Yes -Public Law 16-17 also known as CUC Privatization Law</t>
  </si>
  <si>
    <t>Net Energy Metering Policy (PL 15-87)</t>
  </si>
  <si>
    <t>40% RE by 2012</t>
  </si>
  <si>
    <t>Utiltiy Board</t>
  </si>
  <si>
    <t xml:space="preserve">no </t>
  </si>
  <si>
    <t>20% RE by 2030</t>
  </si>
  <si>
    <t>Govt</t>
  </si>
  <si>
    <t>no ?</t>
  </si>
  <si>
    <t>S$0.4/l of IDO + 15% VAT</t>
  </si>
  <si>
    <t>FEA grid code for IPPs</t>
  </si>
  <si>
    <t>yes; currently F$0.23/kWh</t>
  </si>
  <si>
    <t>commercial  audits at FEA cost</t>
  </si>
  <si>
    <t>90% RE by 2015</t>
  </si>
  <si>
    <t>Commerce Commission</t>
  </si>
  <si>
    <t>not currently</t>
  </si>
  <si>
    <t>12.5%  VAT paid by consumer</t>
  </si>
  <si>
    <t>no duty for RE equipment</t>
  </si>
  <si>
    <t>F$0.18/litre IDO;   F$0.10/l HFO</t>
  </si>
  <si>
    <t>Yes - On Utility approval</t>
  </si>
  <si>
    <t>net metering</t>
  </si>
  <si>
    <t>5% net elctricity sale from RE by 2015</t>
  </si>
  <si>
    <t>Guam Public Utilities Commission</t>
  </si>
  <si>
    <t>voltage ±5%;  7.5% industry</t>
  </si>
  <si>
    <t>under consideration</t>
  </si>
  <si>
    <t>Board of Directors</t>
  </si>
  <si>
    <t>State of Kosrae, FSM</t>
  </si>
  <si>
    <t>planning only</t>
  </si>
  <si>
    <t>20% RE  by 2020</t>
  </si>
  <si>
    <t>Cabinet</t>
  </si>
  <si>
    <t>Majuro, Jaluit, Wotje</t>
  </si>
  <si>
    <t>Safety only</t>
  </si>
  <si>
    <t>Only with donor $</t>
  </si>
  <si>
    <t>100% carbon neutral by 2013</t>
  </si>
  <si>
    <t>yes; 12.5% paid by utility</t>
  </si>
  <si>
    <t>national, single island</t>
  </si>
  <si>
    <t>being considered</t>
  </si>
  <si>
    <t>being prepared</t>
  </si>
  <si>
    <t>50% RE by 2015</t>
  </si>
  <si>
    <t>AS/NZS 3000:2007</t>
  </si>
  <si>
    <t>Yes, within the confines of the law which created the utility.</t>
  </si>
  <si>
    <t>20% RE by 2020</t>
  </si>
  <si>
    <t>USD 0.05/gal</t>
  </si>
  <si>
    <t>main Island and three other oulying states</t>
  </si>
  <si>
    <t>Price Ordinance Act 1976, revised 1981</t>
  </si>
  <si>
    <t>South Tarawa</t>
  </si>
  <si>
    <t xml:space="preserve">Community Service Obligation (SCO) Regulation </t>
  </si>
  <si>
    <t>Yes - technical standard requirements</t>
  </si>
  <si>
    <t>20% RE by 2018</t>
  </si>
  <si>
    <t>Govt under the Electricity Tariff Regulation 2005</t>
  </si>
  <si>
    <t>SBD$0.22/litre plus 10% GST</t>
  </si>
  <si>
    <t xml:space="preserve">Auki, Malu’u, Gizo, Noro, Munda, Kirakira, Lata, Buala, Tulagi and Honiara </t>
  </si>
  <si>
    <t>Yes - On Government approval</t>
  </si>
  <si>
    <t>Net metering</t>
  </si>
  <si>
    <t>100% levy exemptions</t>
  </si>
  <si>
    <t>Port charges and VAT</t>
  </si>
  <si>
    <t>Rarotonga</t>
  </si>
  <si>
    <t>100% RE by 2020</t>
  </si>
  <si>
    <t>3% for &gt; 50kWh consumption</t>
  </si>
  <si>
    <t>Funafuti and all the outer islands except Niulakita Is</t>
  </si>
  <si>
    <t>50% RE for the the main grid by 2012</t>
  </si>
  <si>
    <t>Electricity Commission and TPL</t>
  </si>
  <si>
    <t>Tongatapu, Vavau, Haapai and Eua</t>
  </si>
  <si>
    <t>No- patterned
on US
regulations</t>
  </si>
  <si>
    <t xml:space="preserve">FIT** or net
metering </t>
  </si>
  <si>
    <t xml:space="preserve">Being
considered
for future
</t>
  </si>
  <si>
    <t>Saipan, Tinian and Rota</t>
  </si>
  <si>
    <t xml:space="preserve">LV 10%
HV 7-10%
freq. 5%
</t>
  </si>
  <si>
    <t>Every paid
extension
must be
connecte</t>
  </si>
  <si>
    <t>French
standards</t>
  </si>
  <si>
    <t>Yes clear
policy &amp;
tariffs for PV
&amp; wind</t>
  </si>
  <si>
    <t xml:space="preserve">No; DSM
services are
provided
</t>
  </si>
  <si>
    <t>50% RE
by 2020</t>
  </si>
  <si>
    <t xml:space="preserve">Concession
agreement </t>
  </si>
  <si>
    <t>Territorial &amp; city taxes + 5% VAT</t>
  </si>
  <si>
    <t xml:space="preserve">Taxed but
varying
subsidies to
stabilise cost
</t>
  </si>
  <si>
    <t xml:space="preserve">20 islands; 90% of
population of
French Polynesia
</t>
  </si>
  <si>
    <t>Government</t>
  </si>
  <si>
    <t>National; 97% coverage</t>
  </si>
  <si>
    <t>distribution  voltage 6%; freq. 2%</t>
  </si>
  <si>
    <t>Main Island of Viti Levu, Vanua Levu &amp; Ovalau</t>
  </si>
  <si>
    <t>Through out Guam</t>
  </si>
  <si>
    <t>No; state
energy plan
being
developed</t>
  </si>
  <si>
    <t>NZ but no compliance</t>
  </si>
  <si>
    <t>10% GST added to bill</t>
  </si>
  <si>
    <t>No but PPUC is given a task to electrify the whole of Palau</t>
  </si>
  <si>
    <t xml:space="preserve">Reach 70%
of population with RE;
date ?
</t>
  </si>
  <si>
    <t>50% RE by 2015; 100% by 2020</t>
  </si>
  <si>
    <t xml:space="preserve">Being
considered
</t>
  </si>
  <si>
    <t>0.05cent rebate for every litre of fuel purchased</t>
  </si>
  <si>
    <t>Yes under
concession
agreement</t>
  </si>
  <si>
    <t xml:space="preserve">No but quality
is good
</t>
  </si>
  <si>
    <t>Yes, any customer request within concession</t>
  </si>
  <si>
    <t xml:space="preserve">Legally no;
100%
electrification
goal; so yes in
practice.
</t>
  </si>
  <si>
    <t xml:space="preserve">Soon net
metering to
be
introduced
</t>
  </si>
  <si>
    <t xml:space="preserve">No but
comm.&amp;
households
</t>
  </si>
  <si>
    <t xml:space="preserve">State goal
of 28% with
ADB
support
</t>
  </si>
  <si>
    <t xml:space="preserve">No RE goal
</t>
  </si>
  <si>
    <t>Regulated under concession agreement</t>
  </si>
  <si>
    <t>NO</t>
  </si>
  <si>
    <t>d No, built into tariff</t>
  </si>
  <si>
    <t>12.5% value added tax</t>
  </si>
  <si>
    <t>No concessions on import duty</t>
  </si>
  <si>
    <t xml:space="preserve">4% national
import duty;
exempt from Yap
state tax
</t>
  </si>
  <si>
    <t xml:space="preserve">15 vatu/litre </t>
  </si>
  <si>
    <t xml:space="preserve">75% of state: Yap
Proper, Ulithi Atoll,
Falalop, Woleai
</t>
  </si>
  <si>
    <t xml:space="preserve">Islands of Efate,
Tanna &amp; Malekula
</t>
  </si>
  <si>
    <t xml:space="preserve">Notes: 1. * IPPs = Independent Power Producers (usually private sector) PPAs= Power Purchase Agreements 2. ** FIT = Feed-in tariff 3. *** DSM = Demand Side Management 4. (?) questionable result
</t>
  </si>
  <si>
    <t>Notes: 1. * IPP = Independent Power Producer; PPA = Power Purchase agreement 2. ** FIT = Feed-in tariff 3. *** DSM = demand side management (for customer energy efficiency services) 4. + RE = Renewable Energy 5. GST = Goods &amp; Services Tax 6. VAT = Value Added Tax 7. No data provided by ASPA and KAJUR</t>
  </si>
  <si>
    <t>Ownership</t>
  </si>
  <si>
    <t xml:space="preserve">19 of the 21 utilities that participated in the 2011 benchmarking exercise were 100%
government owned in 2010. </t>
  </si>
  <si>
    <t>Utility services</t>
  </si>
  <si>
    <t>Six of 19 utilities that responded provided non-electricity services such as water supply, sewerage, and waste management and/or fuel sales. In some cases, some costs of these services are charged to electricity operations, or not adequately accounted for. This can lead to reported costs (and losses) that should be charged to the water, waste or sewerage operations. Utilities should better allocate costs among services to accurately reflect the actual costs of the services and clearly show subsidies or cross-subsidies where these exist.</t>
  </si>
  <si>
    <t>Off-grid supply</t>
  </si>
  <si>
    <t>Over half of the utilities have some responsibility for off-grid supply away from a
main grid, usually stand-alone rural low-voltage DC photovoltaic systems but in
some cases small diesel or hydro mini-grid systems. These remote systems often
require considerable time and resources, without sufficient compensation to fully
cover utility costs. For some utilities, governments have established artificially low
users‟ fees for off-grid supply, imposing additional costs on the utility or resulting in
poor operations and maintenance of the systems.</t>
  </si>
  <si>
    <t>Boards</t>
  </si>
  <si>
    <t xml:space="preserve">In general the government appoints most or all members of the utility board of
directors but two of the utilities have no formal board.
</t>
  </si>
  <si>
    <t xml:space="preserve">Legislation </t>
  </si>
  <si>
    <t xml:space="preserve">All but two utilities operate under formal power sector legislation (although some
legislation is quite out-dated).
</t>
  </si>
  <si>
    <t xml:space="preserve">Most of the utilities have no formal system of external regulation (technical or
commercial) but commercial regulation exists (e.g. Fiji, PNG, and Vanuatu) or is
under development or consideration in several PICTs (e.g. Samoa, Tonga). External
regulators in other regions of the world often encourage or require a regular
performance benchmarking programme. Most Pacific utilities are the only
organisations in the country with technical knowledge of the power sector and are
self-regulating technically, but with strong government influence on the level of
tariffs.
</t>
  </si>
  <si>
    <t>Regulation</t>
  </si>
  <si>
    <t>Most have no formal public service obligation.</t>
  </si>
  <si>
    <t xml:space="preserve">Service
obligations </t>
  </si>
  <si>
    <t>Quality standards</t>
  </si>
  <si>
    <t>Many have some form of regulation of power standards (voltage fluctuations and/or frequency) but not all are enforced.</t>
  </si>
  <si>
    <t>Only three of the 19 utilities have formal regulations for Independent Power Producers (IPPs) and utility Power Purchase Agreements (PPAs) from IPPs (with others under consideration), so some proposed IPP arrangements can be ad hoc and may be difficult to negotiate, limiting the potential for cost-effective independent supply.</t>
  </si>
  <si>
    <t xml:space="preserve">Private
supply
regulations
</t>
  </si>
  <si>
    <t>Only five of the 19 utilities that responded have either net metering regulations or feed-in tariffs (FITs)8 so it can be difficult for consumers or small businesses to legally provide power to the grid with clear rules, from renewable (or other) energy systems, such as household PV systems being installed or considered in some PICTs (and increasingly common outside of the Pacific).</t>
  </si>
  <si>
    <t xml:space="preserve">Net metering
or feed-in
tariffs
</t>
  </si>
  <si>
    <t>Most of the governments have established specific national goals and timetables for electrification through renewable energy. These tend to be very ambitious and many have been developed with little substantive utility input or serious consideration of practicality. They tend to be statements of broad intent.</t>
  </si>
  <si>
    <t>About half of the electricity tariffs are ostensibly established by the board of directors
or external independent commissions. In practice, the governments have a very
strong influence on  or in some cases effectively decide  tariff levels.</t>
  </si>
  <si>
    <t>It can be difficult to compare costs of supply on a consistent basis as some of the utilities pay import duty or tax on fuel and/or equipment, but others do not. Similarly, published tariff schedules do not always clearly indicate all charges to consumers. Some add government taxes and a range of other charges (e.g. insurance) to the bill, but others include these in the tariff schedule. Some tariffs indicate only a „base charge‟ with additional fuel surcharges that often change frequently and can be difficult for consumers to understand or challenge.</t>
  </si>
  <si>
    <t>Finally, the systems range from a single distribution voltage grid covering customers on only a single island to those covering many islands and dispersed rural communities with several main grids, a number of smaller isolated grids, and standalone systems. A few have national coverage but others (e.g. in the FSM) only cover specific states.</t>
  </si>
  <si>
    <t>Service
coverage</t>
  </si>
  <si>
    <t>Charges to Consumers (tariffs)</t>
  </si>
  <si>
    <t>Tariff determination</t>
  </si>
  <si>
    <t>Renewable energy goals</t>
  </si>
  <si>
    <t>Utiltity</t>
  </si>
  <si>
    <t>Frequency (HZ)</t>
  </si>
  <si>
    <t>CUC * (Saipan)</t>
  </si>
  <si>
    <t>NPC (Niue), NUA (Nauru), PUB (Kiribati), TAU (Cook Isl.), TEC (Tuvalu), TPL (Tonga)</t>
  </si>
  <si>
    <t>RMI &amp; FSM **</t>
  </si>
  <si>
    <t>Distribution (kV)</t>
  </si>
  <si>
    <t>Transmission (kV)</t>
  </si>
  <si>
    <t>11; 14; 20</t>
  </si>
  <si>
    <t>6.6; 22</t>
  </si>
  <si>
    <t>30; 90</t>
  </si>
  <si>
    <t>22;33</t>
  </si>
  <si>
    <t>33;132</t>
  </si>
  <si>
    <t>110 &amp; above</t>
  </si>
  <si>
    <t>none</t>
  </si>
  <si>
    <t>Notes: 1. * In Rota &amp; Tinian, 13.8 kV distribution only 2. ** RMI = MEC and KAJUR; FSM = PUC, CPUC, KUA &amp; YSPSC</t>
  </si>
  <si>
    <t>Table 2.8 Utility transmission and distribution voltages (kV)</t>
  </si>
  <si>
    <t>Table 4.2 Utility demand side management efforts in 2010</t>
  </si>
  <si>
    <t>Response from utilities</t>
  </si>
  <si>
    <t xml:space="preserve"> No of utilities reporting </t>
  </si>
  <si>
    <t>Savings made in 2010</t>
  </si>
  <si>
    <t>Budget for DSM</t>
  </si>
  <si>
    <t>Some Full time DSM staff</t>
  </si>
  <si>
    <t>No DSM staff or N/A</t>
  </si>
  <si>
    <t>No response</t>
  </si>
  <si>
    <t>DSM section of questionnaire left blank</t>
  </si>
  <si>
    <t>As above</t>
  </si>
  <si>
    <t>Either one or two staff</t>
  </si>
  <si>
    <t>Ranges from $0-75,000 *</t>
  </si>
  <si>
    <t>1 MWh</t>
  </si>
  <si>
    <t>Notes: 1. N/A = not applicable 2. * Average = US$35,000</t>
  </si>
  <si>
    <t>Table 5.1 Key indicators compared for 2002 &amp; 2011 Pacific benchmarking reports (2002 report based on 2000 data) (2011 report based on 2010 data)</t>
  </si>
  <si>
    <t>Corporate / financial</t>
  </si>
  <si>
    <t>2002 results</t>
  </si>
  <si>
    <t>12(?)</t>
  </si>
  <si>
    <t>2478 (?)</t>
  </si>
  <si>
    <t>:1</t>
  </si>
  <si>
    <t>3:1</t>
  </si>
  <si>
    <t>20 utilities</t>
  </si>
  <si>
    <t>Future goals</t>
  </si>
  <si>
    <t>Agreed in 2002)</t>
  </si>
  <si>
    <t>50-80</t>
  </si>
  <si>
    <t>&gt;40</t>
  </si>
  <si>
    <t>80-90</t>
  </si>
  <si>
    <t>3.2-3.5</t>
  </si>
  <si>
    <t>3-5</t>
  </si>
  <si>
    <t>&lt;50</t>
  </si>
  <si>
    <t>&gt;0</t>
  </si>
  <si>
    <t>&gt;1:1</t>
  </si>
  <si>
    <t>&lt;50 days</t>
  </si>
  <si>
    <t>International best practice</t>
  </si>
  <si>
    <t>2002 report</t>
  </si>
  <si>
    <t>35-65</t>
  </si>
  <si>
    <t>&gt;4</t>
  </si>
  <si>
    <t>No standard</t>
  </si>
  <si>
    <t>&gt;10</t>
  </si>
  <si>
    <t>1:1</t>
  </si>
  <si>
    <t>30 days</t>
  </si>
  <si>
    <t>2.9:1</t>
  </si>
  <si>
    <t>1:8</t>
  </si>
  <si>
    <t>9.2(?)</t>
  </si>
  <si>
    <t>1(?)</t>
  </si>
  <si>
    <t>?</t>
  </si>
  <si>
    <t>530(?)</t>
  </si>
  <si>
    <t>8.2 (?)</t>
  </si>
  <si>
    <t>3.8(?)</t>
  </si>
  <si>
    <t>12? (10 replies)</t>
  </si>
  <si>
    <t>Customers/employee</t>
  </si>
  <si>
    <t>? Data errors</t>
  </si>
  <si>
    <t>148 (?)</t>
  </si>
  <si>
    <t>71(?)</t>
  </si>
  <si>
    <t>~0(?)</t>
  </si>
  <si>
    <t>Not useful; Not calculated</t>
  </si>
  <si>
    <t>2011results</t>
  </si>
  <si>
    <t>Notes: 1. n.a. = not available 2. (?) = questionable result 3. See Table 3.1 for definitions of the indicators</t>
  </si>
  <si>
    <t>Indicator</t>
  </si>
  <si>
    <t>CARILEC (Average)</t>
  </si>
  <si>
    <t xml:space="preserve">NESIS (Average) </t>
  </si>
  <si>
    <t>APPA (Median)</t>
  </si>
  <si>
    <t>Data for operational year</t>
  </si>
  <si>
    <t>No. of participating utilities</t>
  </si>
  <si>
    <t>Utility characteristics</t>
  </si>
  <si>
    <t>EU-linked; much higher
GDP/capita than PIC;; Govt,
private &amp; mixed ownership.
Islands are listed in 3 categories
below.(14 of 21 PICTs&lt;100
GWh)</t>
  </si>
  <si>
    <t xml:space="preserve">Generation </t>
  </si>
  <si>
    <t>&gt; 1000  GWh</t>
  </si>
  <si>
    <t>&lt;1000 GWH</t>
  </si>
  <si>
    <t>&lt;100 GWh</t>
  </si>
  <si>
    <t xml:space="preserve"> 21 (but limited data for 2) </t>
  </si>
  <si>
    <t>17 groups; 73 islands</t>
  </si>
  <si>
    <t xml:space="preserve">Most small, remote &amp; oil dependent; most 100% govt-owned. Range of 900 -150,000+ customers, with median of 8,300
</t>
  </si>
  <si>
    <t>Most small, remote &amp; oil dependent; much higher GDP/capita than PICs; Govt,  private &amp; mixed ownership</t>
  </si>
  <si>
    <t>US public-owned;
typically generation &lt; 10% of supply; 82%
have &lt; 50,000
customers</t>
  </si>
  <si>
    <t>Capacity (utilisation) factor (%)</t>
  </si>
  <si>
    <t>Reserve plant margin (%)</t>
  </si>
  <si>
    <t>fuel consumption (kWh/ litre)</t>
  </si>
  <si>
    <t>Lube oil use (kWh/litre)</t>
  </si>
  <si>
    <t>O&amp;M (USD per kWh)</t>
  </si>
  <si>
    <t>System losse (%)</t>
  </si>
  <si>
    <t>T &amp; D technical losses (%)</t>
  </si>
  <si>
    <t>Non-technical losses (%)</t>
  </si>
  <si>
    <t>Unplanned outages/km</t>
  </si>
  <si>
    <t>Transmission and Distribution losses*</t>
  </si>
  <si>
    <t>SAIFI ** (see note 3)</t>
  </si>
  <si>
    <t>SAIDI** (min/year/employee)</t>
  </si>
  <si>
    <t xml:space="preserve">Distribution O&amp;M (US$/km) </t>
  </si>
  <si>
    <t xml:space="preserve">Distribution O&amp;M (US$/kWh) </t>
  </si>
  <si>
    <t>Corporate/financial/misc</t>
  </si>
  <si>
    <t>Gen.cost (US$/kWh)***</t>
  </si>
  <si>
    <t>Customers/employee (total)</t>
  </si>
  <si>
    <t>Work incidents/100 employees</t>
  </si>
  <si>
    <t>(?)</t>
  </si>
  <si>
    <t>12 ?</t>
  </si>
  <si>
    <t xml:space="preserve">Tariff (US$/kWh) household + </t>
  </si>
  <si>
    <t xml:space="preserve">                                      commercial</t>
  </si>
  <si>
    <t>1.8:1</t>
  </si>
  <si>
    <t>Notes: 1. *From KEMA supply side loss reports. 2. **PICT data are comparable to the region’s total system losses and presumably wrongly reported 3. SAIFI &amp; SAIDI: Data insufficient for benchmarking &amp; some are inconsistent for CARILEC (and probably PICTs). 4. ***Generation costs for NESIS &amp; APPA include purchased electricity; NESIS costs based on €1.0 = US$1.25 in 2006. 5. +PICTs based on 200 kWh per m for households, 500 kWh per m commercial; CARILEC 100 &amp; 2000 respectively. 6. (?) indicates data may not be sufficiently reliable for meaningful comparisons.</t>
  </si>
  <si>
    <t>Table 5.2 Key indicators compared for Pacific and other small utilities</t>
  </si>
  <si>
    <t>Table 7.1 Revised Pacific regional benchmarking indicators and goals for CEOs’ consideration</t>
  </si>
  <si>
    <t>Explanation or definition from the 2002 report</t>
  </si>
  <si>
    <t>Average for 2002</t>
  </si>
  <si>
    <t>Goals for future as agreed in 2002</t>
  </si>
  <si>
    <t xml:space="preserve">Load factor </t>
  </si>
  <si>
    <r>
      <t xml:space="preserve">Annual Generation (MWh) </t>
    </r>
    <r>
      <rPr>
        <b/>
        <sz val="10"/>
        <color rgb="FF000000"/>
        <rFont val="Arial Narrow"/>
        <family val="2"/>
      </rPr>
      <t xml:space="preserve">* </t>
    </r>
    <r>
      <rPr>
        <sz val="9"/>
        <color rgb="FF000000"/>
        <rFont val="Arial Narrow"/>
        <family val="2"/>
      </rPr>
      <t xml:space="preserve">100
Peak generated load (MW) </t>
    </r>
    <r>
      <rPr>
        <b/>
        <sz val="10"/>
        <color rgb="FF000000"/>
        <rFont val="Arial Narrow"/>
        <family val="2"/>
      </rPr>
      <t xml:space="preserve">* </t>
    </r>
    <r>
      <rPr>
        <sz val="9"/>
        <color rgb="FF000000"/>
        <rFont val="Arial Narrow"/>
        <family val="2"/>
      </rPr>
      <t xml:space="preserve">Period hours (8,760) </t>
    </r>
  </si>
  <si>
    <t>50-80%</t>
  </si>
  <si>
    <t xml:space="preserve">Capacity factor </t>
  </si>
  <si>
    <r>
      <t xml:space="preserve">Annual Generation (MWh) </t>
    </r>
    <r>
      <rPr>
        <b/>
        <sz val="10"/>
        <color rgb="FF000000"/>
        <rFont val="Arial Narrow"/>
        <family val="2"/>
      </rPr>
      <t xml:space="preserve">* </t>
    </r>
    <r>
      <rPr>
        <sz val="9"/>
        <color rgb="FF000000"/>
        <rFont val="Arial Narrow"/>
        <family val="2"/>
      </rPr>
      <t xml:space="preserve">100
Installed plant capacity (MW) </t>
    </r>
    <r>
      <rPr>
        <b/>
        <sz val="10"/>
        <color rgb="FF000000"/>
        <rFont val="Arial Narrow"/>
        <family val="2"/>
      </rPr>
      <t xml:space="preserve">* </t>
    </r>
    <r>
      <rPr>
        <sz val="9"/>
        <color rgb="FF000000"/>
        <rFont val="Arial Narrow"/>
        <family val="2"/>
      </rPr>
      <t xml:space="preserve">Period hours (8,760) </t>
    </r>
  </si>
  <si>
    <t>&gt; 40%</t>
  </si>
  <si>
    <t>Availability factor</t>
  </si>
  <si>
    <r>
      <t xml:space="preserve">Installed plant capacity (MW) </t>
    </r>
    <r>
      <rPr>
        <b/>
        <sz val="10"/>
        <color rgb="FF000000"/>
        <rFont val="Arial Narrow"/>
        <family val="2"/>
      </rPr>
      <t xml:space="preserve">* </t>
    </r>
    <r>
      <rPr>
        <sz val="9"/>
        <color rgb="FF000000"/>
        <rFont val="Arial Narrow"/>
        <family val="2"/>
      </rPr>
      <t xml:space="preserve">hours (8,760) - MWh
losses </t>
    </r>
    <r>
      <rPr>
        <b/>
        <sz val="10"/>
        <color rgb="FF000000"/>
        <rFont val="Arial Narrow"/>
        <family val="2"/>
      </rPr>
      <t xml:space="preserve">* </t>
    </r>
    <r>
      <rPr>
        <sz val="9"/>
        <color rgb="FF000000"/>
        <rFont val="Arial Narrow"/>
        <family val="2"/>
      </rPr>
      <t xml:space="preserve">100
Installed capacity (MW) </t>
    </r>
    <r>
      <rPr>
        <b/>
        <sz val="10"/>
        <color rgb="FF000000"/>
        <rFont val="Arial Narrow"/>
        <family val="2"/>
      </rPr>
      <t xml:space="preserve">* </t>
    </r>
    <r>
      <rPr>
        <sz val="9"/>
        <color rgb="FF000000"/>
        <rFont val="Arial Narrow"/>
        <family val="2"/>
      </rPr>
      <t>Period hours (8,760)</t>
    </r>
  </si>
  <si>
    <t>80%-90%</t>
  </si>
  <si>
    <t xml:space="preserve">Specific fuel oil
consumption (kWh / litre) </t>
  </si>
  <si>
    <t xml:space="preserve">Units Generated / Fuel Used </t>
  </si>
  <si>
    <t>3-4</t>
  </si>
  <si>
    <t>Lube oil
consumption (litres /
hour)</t>
  </si>
  <si>
    <t xml:space="preserve">Lubricants used (volume)
Hours of operation </t>
  </si>
  <si>
    <t>3.2 - 3.5</t>
  </si>
  <si>
    <t xml:space="preserve">Forced outage </t>
  </si>
  <si>
    <r>
      <t xml:space="preserve">MWh out of service due to forced outages </t>
    </r>
    <r>
      <rPr>
        <b/>
        <sz val="10"/>
        <color rgb="FF000000"/>
        <rFont val="Arial Narrow"/>
        <family val="2"/>
      </rPr>
      <t xml:space="preserve">* </t>
    </r>
    <r>
      <rPr>
        <sz val="9"/>
        <color rgb="FF000000"/>
        <rFont val="Arial Narrow"/>
        <family val="2"/>
      </rPr>
      <t xml:space="preserve">100
Installed plant capacity (MW) </t>
    </r>
    <r>
      <rPr>
        <b/>
        <sz val="10"/>
        <color rgb="FF000000"/>
        <rFont val="Arial Narrow"/>
        <family val="2"/>
      </rPr>
      <t xml:space="preserve">* </t>
    </r>
    <r>
      <rPr>
        <sz val="9"/>
        <color rgb="FF000000"/>
        <rFont val="Arial Narrow"/>
        <family val="2"/>
      </rPr>
      <t xml:space="preserve">Period hours (8,760) </t>
    </r>
  </si>
  <si>
    <t>3-5%</t>
  </si>
  <si>
    <t xml:space="preserve">Planned outage factor </t>
  </si>
  <si>
    <r>
      <t xml:space="preserve">MWh out of service due to planned outages </t>
    </r>
    <r>
      <rPr>
        <b/>
        <sz val="10"/>
        <color rgb="FF000000"/>
        <rFont val="Arial Narrow"/>
        <family val="2"/>
      </rPr>
      <t xml:space="preserve">* </t>
    </r>
    <r>
      <rPr>
        <sz val="9"/>
        <color rgb="FF000000"/>
        <rFont val="Arial Narrow"/>
        <family val="2"/>
      </rPr>
      <t xml:space="preserve">100
Installed plant capacity (MW) * Period hours (8,760) </t>
    </r>
  </si>
  <si>
    <t xml:space="preserve">O&amp;M cost per /MWh </t>
  </si>
  <si>
    <t xml:space="preserve">Total operation and maintenance costs
Electricity sent out to grid (MWh) </t>
  </si>
  <si>
    <r>
      <t>Transmission</t>
    </r>
    <r>
      <rPr>
        <b/>
        <sz val="10"/>
        <color rgb="FF000000"/>
        <rFont val="Arial Narrow"/>
        <family val="2"/>
      </rPr>
      <t>**</t>
    </r>
  </si>
  <si>
    <t xml:space="preserve">Reliability </t>
  </si>
  <si>
    <r>
      <t xml:space="preserve">Unplanned outage </t>
    </r>
    <r>
      <rPr>
        <b/>
        <sz val="10"/>
        <color rgb="FF000000"/>
        <rFont val="Arial Narrow"/>
        <family val="2"/>
      </rPr>
      <t xml:space="preserve">* </t>
    </r>
    <r>
      <rPr>
        <sz val="9"/>
        <color rgb="FF000000"/>
        <rFont val="Arial Narrow"/>
        <family val="2"/>
      </rPr>
      <t xml:space="preserve">100 / Length of line </t>
    </r>
  </si>
  <si>
    <t>Not available</t>
  </si>
  <si>
    <t xml:space="preserve">Transmission Losses </t>
  </si>
  <si>
    <t xml:space="preserve">Energy sent out - Energy sent to distribution system
Energy sent to distribution system </t>
  </si>
  <si>
    <t>Average total number of customers
Average no. of employees in distribution &amp; consumer
services</t>
  </si>
  <si>
    <t xml:space="preserve">Reliability / km </t>
  </si>
  <si>
    <r>
      <t xml:space="preserve">No of unplanned outages </t>
    </r>
    <r>
      <rPr>
        <b/>
        <sz val="10"/>
        <color rgb="FF000000"/>
        <rFont val="Arial Narrow"/>
        <family val="2"/>
      </rPr>
      <t xml:space="preserve">* </t>
    </r>
    <r>
      <rPr>
        <sz val="9"/>
        <color rgb="FF000000"/>
        <rFont val="Arial Narrow"/>
        <family val="2"/>
      </rPr>
      <t>100
Total length of line</t>
    </r>
  </si>
  <si>
    <t xml:space="preserve">Transformer utilisation </t>
  </si>
  <si>
    <r>
      <t xml:space="preserve">Total energy sold (MWh) </t>
    </r>
    <r>
      <rPr>
        <b/>
        <sz val="10"/>
        <color rgb="FF000000"/>
        <rFont val="Arial Narrow"/>
        <family val="2"/>
      </rPr>
      <t xml:space="preserve">* </t>
    </r>
    <r>
      <rPr>
        <sz val="9"/>
        <color rgb="FF000000"/>
        <rFont val="Arial Narrow"/>
        <family val="2"/>
      </rPr>
      <t xml:space="preserve">100
Distribution transformer capacity (MVA) </t>
    </r>
    <r>
      <rPr>
        <b/>
        <sz val="10"/>
        <color rgb="FF000000"/>
        <rFont val="Arial Narrow"/>
        <family val="2"/>
      </rPr>
      <t xml:space="preserve">* </t>
    </r>
    <r>
      <rPr>
        <sz val="9"/>
        <color rgb="FF000000"/>
        <rFont val="Arial Narrow"/>
        <family val="2"/>
      </rPr>
      <t xml:space="preserve">8760 hr </t>
    </r>
  </si>
  <si>
    <t xml:space="preserve">Distribution Losses </t>
  </si>
  <si>
    <t xml:space="preserve">Electricity sent out - electricity sold
Electricity sent out </t>
  </si>
  <si>
    <t>SAIFI
(interruptions/customer)</t>
  </si>
  <si>
    <t xml:space="preserve">Total number of customer interruptions
Average total number of customers </t>
  </si>
  <si>
    <t xml:space="preserve">SAIDI (hours/customer) </t>
  </si>
  <si>
    <r>
      <t xml:space="preserve">Total customer hours interrupted </t>
    </r>
    <r>
      <rPr>
        <b/>
        <sz val="10"/>
        <color rgb="FF000000"/>
        <rFont val="Arial Narrow"/>
        <family val="2"/>
      </rPr>
      <t xml:space="preserve">* </t>
    </r>
    <r>
      <rPr>
        <sz val="9"/>
        <color rgb="FF000000"/>
        <rFont val="Arial Narrow"/>
        <family val="2"/>
      </rPr>
      <t xml:space="preserve">60
Average total number of customers </t>
    </r>
  </si>
  <si>
    <r>
      <t xml:space="preserve">Distribution O&amp;M US$/km
</t>
    </r>
    <r>
      <rPr>
        <b/>
        <sz val="10"/>
        <color rgb="FF000000"/>
        <rFont val="Arial Narrow"/>
        <family val="2"/>
      </rPr>
      <t>***</t>
    </r>
  </si>
  <si>
    <t xml:space="preserve">Distribution operation and maintenance costs
Total circuit kilometres or miles </t>
  </si>
  <si>
    <t>Corporate/Financial</t>
  </si>
  <si>
    <t xml:space="preserve">Operating ratio </t>
  </si>
  <si>
    <t xml:space="preserve">Total operating expenses + depreciation
Operating revenue </t>
  </si>
  <si>
    <t xml:space="preserve">Debt to equity ratio </t>
  </si>
  <si>
    <t xml:space="preserve">Long term debt / (Equity + long term debt) </t>
  </si>
  <si>
    <t>&lt;50%</t>
  </si>
  <si>
    <t xml:space="preserve">Rate of return </t>
  </si>
  <si>
    <t xml:space="preserve">Operating income
Average net fixed assets in operation </t>
  </si>
  <si>
    <t>&gt; 0%</t>
  </si>
  <si>
    <t xml:space="preserve">Current ratio </t>
  </si>
  <si>
    <t xml:space="preserve">Current assets / Current liabilities </t>
  </si>
  <si>
    <t xml:space="preserve">Debtor days </t>
  </si>
  <si>
    <t xml:space="preserve">Debtors at year end * 365 / Total revenue </t>
  </si>
  <si>
    <t xml:space="preserve">79 days </t>
  </si>
  <si>
    <t>&lt; 50 days</t>
  </si>
  <si>
    <t>Reserve Margin</t>
  </si>
  <si>
    <t>Lube oil
consumption (kWh/litre)</t>
  </si>
  <si>
    <t xml:space="preserve">Specific fuel
consumption medium speed (kWh / litre) </t>
  </si>
  <si>
    <t>4</t>
  </si>
  <si>
    <t>Transmission Losses</t>
  </si>
  <si>
    <t xml:space="preserve">Delivery system losses </t>
  </si>
  <si>
    <t xml:space="preserve">Technical </t>
  </si>
  <si>
    <t>Non-technical</t>
  </si>
  <si>
    <t>Station auxiliary use</t>
  </si>
  <si>
    <t>Customers/distribution employee</t>
  </si>
  <si>
    <t>Distribution transformer utilisation</t>
  </si>
  <si>
    <t>Rate of return on assets</t>
  </si>
  <si>
    <t>Customers/total employees</t>
  </si>
  <si>
    <t>Key Indicator</t>
  </si>
  <si>
    <t>Goals for future as agreed by CEOs in 2002</t>
  </si>
  <si>
    <t>Pacific                          (Average &amp; Median)</t>
  </si>
  <si>
    <t xml:space="preserve">International
Best Practice
(2002 report)
</t>
  </si>
  <si>
    <t>65-80%</t>
  </si>
  <si>
    <t>35-65%</t>
  </si>
  <si>
    <t>10-65%</t>
  </si>
  <si>
    <t>30-60%</t>
  </si>
  <si>
    <t>&gt;10%</t>
  </si>
  <si>
    <t>Reported Results in 2011 (Median)</t>
  </si>
  <si>
    <t>Not used</t>
  </si>
  <si>
    <t>3.6-3.8*</t>
  </si>
  <si>
    <t>12%(?)</t>
  </si>
  <si>
    <t>Goals for future?</t>
  </si>
  <si>
    <t>70-75%</t>
  </si>
  <si>
    <t>Overall: 60%; New plant: &gt;70%</t>
  </si>
  <si>
    <t>Not useful</t>
  </si>
  <si>
    <t>~1 MW: 500-600; ~4-5 MW: 1000-1300</t>
  </si>
  <si>
    <t>Report but no goal**</t>
  </si>
  <si>
    <t>&lt; 10% T&amp;D combined</t>
  </si>
  <si>
    <t>&lt; 5%</t>
  </si>
  <si>
    <t xml:space="preserve"> &lt; 3 %</t>
  </si>
  <si>
    <t>&lt;5</t>
  </si>
  <si>
    <t>Combine with T** losses</t>
  </si>
  <si>
    <t>20-30%</t>
  </si>
  <si>
    <t>2:1 – 3:1</t>
  </si>
  <si>
    <t>&lt;30 days</t>
  </si>
  <si>
    <t>&gt;100 (?)</t>
  </si>
  <si>
    <t>Notes: 1. * Median differs according to source (questionnaires or KEMA) 2. ** T= Transmission losses 3. *** Or possibly goal using constant $. The old indicators not mentioned in this table remain unchanged but CEOs should consider them as well 4. (?) questionable result</t>
  </si>
  <si>
    <t>A.3</t>
  </si>
  <si>
    <t>A.4</t>
  </si>
  <si>
    <t>A6</t>
  </si>
  <si>
    <t>Energy sold</t>
  </si>
  <si>
    <t>% of payroll</t>
  </si>
  <si>
    <t>GWH</t>
  </si>
  <si>
    <t>A Samoa</t>
  </si>
  <si>
    <t>no data</t>
  </si>
  <si>
    <t>Chuuck</t>
  </si>
  <si>
    <t>Saipan</t>
  </si>
  <si>
    <t>Tahiti</t>
  </si>
  <si>
    <t>Ebeye</t>
  </si>
  <si>
    <t>Kosrae</t>
  </si>
  <si>
    <t>Majuro</t>
  </si>
  <si>
    <t>Kilibati</t>
  </si>
  <si>
    <t>Solomon</t>
  </si>
  <si>
    <t>Cooks</t>
  </si>
  <si>
    <t>Yap</t>
  </si>
  <si>
    <t>worked days lost</t>
  </si>
  <si>
    <t>Injury duration rate</t>
  </si>
  <si>
    <t>injury frequency rate (per million hours)</t>
  </si>
  <si>
    <t>Training expense</t>
  </si>
  <si>
    <t>Number</t>
  </si>
  <si>
    <t>B.3</t>
  </si>
  <si>
    <t>B.4</t>
  </si>
  <si>
    <t>B.5</t>
  </si>
  <si>
    <t>B.6</t>
  </si>
  <si>
    <t>B.7</t>
  </si>
  <si>
    <t>B.8</t>
  </si>
  <si>
    <t>from Perelini</t>
  </si>
  <si>
    <t>B.9</t>
  </si>
  <si>
    <t>B.10</t>
  </si>
  <si>
    <t>B.12</t>
  </si>
  <si>
    <t>Power factor</t>
  </si>
  <si>
    <t>Capacity factor</t>
  </si>
  <si>
    <t>Reserve Plant Margin</t>
  </si>
  <si>
    <t>Labour productivity</t>
  </si>
  <si>
    <t>Fuel consumption</t>
  </si>
  <si>
    <t>lube oil consumption</t>
  </si>
  <si>
    <t>Forced outage</t>
  </si>
  <si>
    <t>Planned outage</t>
  </si>
  <si>
    <t>Energy to grid (incl IPPs)</t>
  </si>
  <si>
    <t>Generation O&amp;M</t>
  </si>
  <si>
    <t>GWh/generation employee</t>
  </si>
  <si>
    <t>kWh/litre</t>
  </si>
  <si>
    <t>GWh</t>
  </si>
  <si>
    <t>local $/MWh</t>
  </si>
  <si>
    <t>data</t>
  </si>
  <si>
    <t xml:space="preserve"> (%)</t>
  </si>
  <si>
    <t>Load factor utility</t>
  </si>
  <si>
    <t>Load factor utility+IPP</t>
  </si>
  <si>
    <t>Equip Avail Factor utility</t>
  </si>
  <si>
    <t>Equip Avail Factor utility + IPP</t>
  </si>
  <si>
    <t>$/MWh</t>
  </si>
  <si>
    <t xml:space="preserve">Generation O&amp;M local </t>
  </si>
  <si>
    <t>C.1</t>
  </si>
  <si>
    <t>C.2</t>
  </si>
  <si>
    <t>C.3</t>
  </si>
  <si>
    <t>C.4</t>
  </si>
  <si>
    <t>GWh / employee</t>
  </si>
  <si>
    <t>Reliability Outages/100km</t>
  </si>
  <si>
    <t>losses %</t>
  </si>
  <si>
    <t>transformers MVA</t>
  </si>
  <si>
    <t>circuit km</t>
  </si>
  <si>
    <t>O&amp;M cost local $/km</t>
  </si>
  <si>
    <t>O&amp;M cost local $/MWh</t>
  </si>
  <si>
    <t>O&amp;M cost US  $/km</t>
  </si>
  <si>
    <t>O&amp;M cost US  $/MWh</t>
  </si>
  <si>
    <t>D.2</t>
  </si>
  <si>
    <t>D.3</t>
  </si>
  <si>
    <t>D.4</t>
  </si>
  <si>
    <t>Customers  / Employee</t>
  </si>
  <si>
    <t>Distribution Reliability Outages/100km</t>
  </si>
  <si>
    <t>Transformer Utilisation %</t>
  </si>
  <si>
    <t>Total T&amp;D Losses %</t>
  </si>
  <si>
    <t>Distribution losses %</t>
  </si>
  <si>
    <t>Dist loss with error %</t>
  </si>
  <si>
    <t>SAIFI interruptions/customer</t>
  </si>
  <si>
    <t>SAIDI min/cust/year</t>
  </si>
  <si>
    <t>Distribution O&amp;M cost local $/km</t>
  </si>
  <si>
    <t>Distribution O&amp;M cost local $/MWH sold</t>
  </si>
  <si>
    <t>Distribution O&amp;M cost US $/km</t>
  </si>
  <si>
    <t>Distribution O&amp;M cost US $/MWH sold</t>
  </si>
  <si>
    <t>15,900ignored</t>
  </si>
  <si>
    <t>(79)</t>
  </si>
  <si>
    <t>(27)</t>
  </si>
  <si>
    <t>(70)</t>
  </si>
  <si>
    <t>E.1</t>
  </si>
  <si>
    <t>E.2</t>
  </si>
  <si>
    <t>E.3.</t>
  </si>
  <si>
    <t>E.4</t>
  </si>
  <si>
    <t>E.6</t>
  </si>
  <si>
    <t>E.7</t>
  </si>
  <si>
    <t>Return on total operating assets</t>
  </si>
  <si>
    <t>Debt Equity Ratio</t>
  </si>
  <si>
    <t>Return on Equity</t>
  </si>
  <si>
    <t>Current Ratio</t>
  </si>
  <si>
    <t>Debtor Days</t>
  </si>
  <si>
    <t xml:space="preserve"> Profit per MWH sold or delivered</t>
  </si>
  <si>
    <t>Ave cost of electricity generated</t>
  </si>
  <si>
    <t>Assets/liabilities</t>
  </si>
  <si>
    <t>US$ / MWh</t>
  </si>
  <si>
    <t>A</t>
  </si>
  <si>
    <t>B</t>
  </si>
  <si>
    <t>C</t>
  </si>
  <si>
    <t>E</t>
  </si>
  <si>
    <t>G</t>
  </si>
  <si>
    <t>H</t>
  </si>
  <si>
    <t>I</t>
  </si>
  <si>
    <t>J</t>
  </si>
  <si>
    <t>L</t>
  </si>
  <si>
    <t>M</t>
  </si>
  <si>
    <t>N</t>
  </si>
  <si>
    <t>O</t>
  </si>
  <si>
    <t>P</t>
  </si>
  <si>
    <t>Q</t>
  </si>
  <si>
    <t>R</t>
  </si>
  <si>
    <t>S</t>
  </si>
  <si>
    <t>T</t>
  </si>
  <si>
    <t>U</t>
  </si>
  <si>
    <t>V</t>
  </si>
  <si>
    <t>W</t>
  </si>
  <si>
    <t>X</t>
  </si>
  <si>
    <t xml:space="preserve"> Station losses </t>
  </si>
  <si>
    <t>Unmetered</t>
  </si>
  <si>
    <t xml:space="preserve"> Tech </t>
  </si>
  <si>
    <t xml:space="preserve">Non-Tech </t>
  </si>
  <si>
    <t>Tech + Non-Tech</t>
  </si>
  <si>
    <t xml:space="preserve"> Total </t>
  </si>
  <si>
    <t>Own use if metered</t>
  </si>
  <si>
    <t xml:space="preserve"> Other*</t>
  </si>
  <si>
    <t>lights,water&amp;sewerage</t>
  </si>
  <si>
    <t>ownbuildinguse</t>
  </si>
  <si>
    <t>streetlights</t>
  </si>
  <si>
    <t>streetlighting</t>
  </si>
  <si>
    <t>Count</t>
  </si>
  <si>
    <t xml:space="preserve"> Year </t>
  </si>
  <si>
    <t>SFC* kWh / USG)</t>
  </si>
  <si>
    <t xml:space="preserve"> SFC kWh/l</t>
  </si>
  <si>
    <t>Notes: 1. *SFC = specific fuel consumption</t>
  </si>
  <si>
    <t>Specific Fuel Consumption</t>
  </si>
  <si>
    <t>Kwh/litre</t>
  </si>
  <si>
    <t>Adjust</t>
  </si>
  <si>
    <t>Source</t>
  </si>
  <si>
    <t>Equip use</t>
  </si>
  <si>
    <t>System Losses</t>
  </si>
  <si>
    <t xml:space="preserve">Losses (%) </t>
  </si>
  <si>
    <t>1.0 minus losses</t>
  </si>
  <si>
    <t xml:space="preserve"> Adjust </t>
  </si>
  <si>
    <t>Labour Productivity</t>
  </si>
  <si>
    <t>Customers/</t>
  </si>
  <si>
    <t>Employee</t>
  </si>
  <si>
    <t xml:space="preserve"> Adjust</t>
  </si>
  <si>
    <t>Composite of four indicators</t>
  </si>
  <si>
    <t>Composite Indicator Sorted from low to high value</t>
  </si>
  <si>
    <t>Q2</t>
  </si>
  <si>
    <t>K</t>
  </si>
  <si>
    <t>Ave</t>
  </si>
  <si>
    <t>Sources: 1. Q2 = questionnaire section 2 from utilities 2. K = KEMA study system delivery losses 3. 'Adjusted' sets best value at 1.0 4. PJ 22 Nov 2011 5. Composite uses equal weighting for each of the three measures 6. Insufficient info for ASAP &amp; UNELCO 7. KAJUR ignored due to data errors.</t>
  </si>
  <si>
    <t>= best value for the indicator</t>
  </si>
  <si>
    <t>utility</t>
  </si>
  <si>
    <r>
      <t xml:space="preserve">Ave </t>
    </r>
    <r>
      <rPr>
        <b/>
        <u/>
        <sz val="10"/>
        <rFont val="Arial"/>
        <family val="2"/>
      </rPr>
      <t>price</t>
    </r>
    <r>
      <rPr>
        <b/>
        <sz val="10"/>
        <rFont val="Arial"/>
        <family val="2"/>
      </rPr>
      <t xml:space="preserve"> of electricity sold</t>
    </r>
  </si>
  <si>
    <r>
      <t xml:space="preserve">Ave </t>
    </r>
    <r>
      <rPr>
        <b/>
        <u/>
        <sz val="10"/>
        <rFont val="Arial"/>
        <family val="2"/>
      </rPr>
      <t>cost</t>
    </r>
    <r>
      <rPr>
        <b/>
        <sz val="10"/>
        <rFont val="Arial"/>
        <family val="2"/>
      </rPr>
      <t xml:space="preserve"> of electricity sold</t>
    </r>
  </si>
  <si>
    <t>General notes regarding Appendix 11: 1. Some average and median values in this annex may differ from some of those in the text of the report because some outlying values were ignored in calculating indicators. The text accompanying Figures 4.1.1 - 4.6.3 of the report identifies any data not used. 2. Data used to compare 2000 and 2010 utility operations is not included in this Appendix but are available electronically from the PPA as part of the Final Report Performance Benchmarking October 2002 (dated 8 October 2002). 3. Data used for 2010 household &amp; commercial costs per kWh for consumers (Figure 4.5.2) is not legible when translated from Excel to Word but the file is available from the PPA. The filename is “PIC electricity tariffs 2010-11 (PJ rev 7Jul11).xlsx”</t>
  </si>
  <si>
    <t>Generation:</t>
  </si>
  <si>
    <t>Other/misc</t>
  </si>
  <si>
    <t>Notes: 1. From consolidated spread sheet of 7 November 2011 (linked to individual submissions) prepared by P Perelini</t>
  </si>
  <si>
    <t>Overall Ranking</t>
  </si>
  <si>
    <t xml:space="preserve">Utilities </t>
  </si>
  <si>
    <t>Score (Maximum of 4.0)</t>
  </si>
  <si>
    <t>Higher</t>
  </si>
  <si>
    <t xml:space="preserve"> EDT, FEA, GPA, PPUC, PUB, TPL </t>
  </si>
  <si>
    <t>3.0 - 3.8</t>
  </si>
  <si>
    <t xml:space="preserve">Medium </t>
  </si>
  <si>
    <t>CUC, EPC, PPL, SIEA, TAU, TEC, YSPSC</t>
  </si>
  <si>
    <t xml:space="preserve"> 2.6 - 2.8</t>
  </si>
  <si>
    <t>Lower</t>
  </si>
  <si>
    <t xml:space="preserve"> CPUC, KUA, MEC, NPC, NUA </t>
  </si>
  <si>
    <t>2.2 - 2.5</t>
  </si>
  <si>
    <t>Notes: 1. For Higher, Medium &amp; Lower ranking, utilities are listed in alphabetical order, not by score 2. Insufficient data for KAJUR and UNELCO so they were not included.</t>
  </si>
  <si>
    <t>Table 4.3 Composite indicator suggestive of utility technical performance</t>
  </si>
  <si>
    <t>Key Indicators*                                               Used in 2002 report</t>
  </si>
  <si>
    <t>Notes: 1. * Slightly edited from 2002 benchmarking summary report. Several indicators slightly renamed or formulas modified for clarity. 2. ** In effect ‘transmission’ refers only to the utilities with high-voltage supply above 33 or 34.5 kV. 3 . ***This was reported to be a questionable result in 2002. 4. + This figure to be discussed at the next CEOs meeting.</t>
  </si>
  <si>
    <t>Table 3.1: Key Benchmark Indicators (2000 and 2010)</t>
  </si>
  <si>
    <t>Table 2.3</t>
  </si>
  <si>
    <t>Utility Participation in 2011 benchmarking</t>
  </si>
  <si>
    <t>Table 2.4</t>
  </si>
  <si>
    <t>Basic information on participating utilities in 2010</t>
  </si>
  <si>
    <t>Utility electricity sales in 2010 (GWh)</t>
  </si>
  <si>
    <t>Table 2.6</t>
  </si>
  <si>
    <t>Gross generation by source - for main grid only - in 2010 (MWh)</t>
  </si>
  <si>
    <t>Table 2.8</t>
  </si>
  <si>
    <t>Utility transmission and distribution voltages (kV)</t>
  </si>
  <si>
    <t>Table 3.1</t>
  </si>
  <si>
    <t>Key benchmark indicators (2000 &amp; 2010)</t>
  </si>
  <si>
    <t>Table 3.2</t>
  </si>
  <si>
    <t>Additional indicators or information requested for 2011 benchmarking</t>
  </si>
  <si>
    <t>Table 4.1</t>
  </si>
  <si>
    <t>Utility participation 2010 and 2000</t>
  </si>
  <si>
    <t>Table 4.2</t>
  </si>
  <si>
    <t>Utility demand side management efforts in 2010</t>
  </si>
  <si>
    <t>Table 4.3</t>
  </si>
  <si>
    <t>Composite indicator suggestive of utility technical performance</t>
  </si>
  <si>
    <t>Table 5.1</t>
  </si>
  <si>
    <t>Key indicators compared for 2002 and 2011 Pacific benchmarking reports</t>
  </si>
  <si>
    <t>Key indicators compared for Pacific and other small utilities</t>
  </si>
  <si>
    <t>Table 7.1</t>
  </si>
  <si>
    <t>Revised Pacific regional benchmarking indicators and goals for CEOs consideration</t>
  </si>
  <si>
    <t>Table 2.7a</t>
  </si>
  <si>
    <t xml:space="preserve"> Utility structures, ownership, policies, regulation and coverage</t>
  </si>
  <si>
    <t xml:space="preserve">Table 2.7b </t>
  </si>
  <si>
    <t>Utility structures, ownership, policies, regulation and coverage</t>
  </si>
  <si>
    <t>Table 2.7c Utility structures, ownership, policies, regulation and coverage</t>
  </si>
  <si>
    <t xml:space="preserve">Table 2.7c </t>
  </si>
  <si>
    <t>Appendix</t>
  </si>
  <si>
    <t>Data Tables</t>
  </si>
  <si>
    <t>Table 2.3 Utility participation in 2011 benchmarking</t>
  </si>
  <si>
    <t>Tab 2.7a-c</t>
  </si>
  <si>
    <t>Table 2.7b and 2.7c Utility structures, ownership, policies, regulation and coverage</t>
  </si>
  <si>
    <t>Selected tables extracted from the Pacific Power utilities benchmarking report. Published in 2011 with 2010 data coverage</t>
  </si>
  <si>
    <t xml:space="preserve">http://prdrse4all.spc.int/system/files/final_report_2011-_benchmarking_for_pacific_power_utilities.pdf </t>
  </si>
  <si>
    <t>REPORT WAS PREPARED BY THE PACIFIC POWER ASSOCIATION (PPA) WITH THE SUPPORT OF THE PACIFIC INFRASTRUCTURE ADVISORY
CENTRE (PIAC) AND THE SECRETARIAT OF THE PACIFIC COMMUNITY (SPC)</t>
  </si>
  <si>
    <t>Information from Table 2.7a-c is summarised below for the utilities that provided information:</t>
  </si>
  <si>
    <t>Summerised Information from Table 2.7a-c</t>
  </si>
  <si>
    <t>table not captured</t>
  </si>
  <si>
    <r>
      <t>Table 2.2: Economies and populations of Pacific Island territories or dependencies</t>
    </r>
    <r>
      <rPr>
        <b/>
        <vertAlign val="superscript"/>
        <sz val="12"/>
        <color rgb="FFFF0000"/>
        <rFont val="Calibri"/>
        <family val="2"/>
        <scheme val="minor"/>
      </rPr>
      <t>5</t>
    </r>
  </si>
  <si>
    <t>American Samoa Power Authority</t>
  </si>
  <si>
    <t>39%</t>
  </si>
  <si>
    <t>100%</t>
  </si>
  <si>
    <t>52.2%</t>
  </si>
  <si>
    <t>0.01%</t>
  </si>
  <si>
    <r>
      <t xml:space="preserve">Regulation or requirement for: </t>
    </r>
    <r>
      <rPr>
        <sz val="11"/>
        <rFont val="Arial"/>
        <family val="2"/>
      </rPr>
      <t xml:space="preserve"> </t>
    </r>
  </si>
  <si>
    <t>0.05 US$ per
US gallon duty;
0.05 US$/USG
Yap excise tax</t>
  </si>
  <si>
    <t>Notes: 1. * ‘Other’ Includes unmetered deliveries for street lights, water, sewerage facilities, etc. except for Fiji, which is metered 2. Data for north Pacific (US standards) are from KEMA studies on Quantification of Energy Efficiency in the Utilities of the U.S. Affiliate States (excluding US Virgin Islands. 2010 3. Data for NPC, NUA &amp; TAU are from KEMA studies (or drafts) on Quantification of Energy Efficiency in the Utilities of the South Pacific, 2011. 4. Others are draft KEMA spreadsheet summaries prepared by                          I Toimoana with PJ 13 July; Updated/expanded PJ 18 November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</si>
</sst>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3" formatCode="_-* #,##0.00_-;\-* #,##0.00_-;_-* &quot;-&quot;??_-;_-@_-"/>
    <numFmt numFmtId="164" formatCode="0.0%"/>
    <numFmt numFmtId="165" formatCode="_(&quot;$&quot;* #,##0.00_);_(&quot;$&quot;* \(#,##0.00\);_(&quot;$&quot;* &quot;-&quot;??_);_(@_)"/>
    <numFmt numFmtId="166" formatCode="0.0"/>
    <numFmt numFmtId="167" formatCode="_-* #,##0_-;\-* #,##0_-;_-* &quot;-&quot;??_-;_-@_-"/>
    <numFmt numFmtId="168" formatCode="_-* #,##0.0_-;\-* #,##0.0_-;_-* &quot;-&quot;??_-;_-@_-"/>
    <numFmt numFmtId="169" formatCode="#,##0.0"/>
    <numFmt numFmtId="170" formatCode="_(&quot;$&quot;* #,##0_);_(&quot;$&quot;* \(#,##0\);_(&quot;$&quot;* &quot;-&quot;??_);_(@_)"/>
    <numFmt numFmtId="171" formatCode="_-* #,##0.000_-;\-* #,##0.000_-;_-* &quot;-&quot;??_-;_-@_-"/>
  </numFmts>
  <fonts count="35">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sz val="11"/>
      <color theme="1"/>
      <name val="Arial"/>
      <family val="2"/>
    </font>
    <font>
      <sz val="11"/>
      <color theme="1"/>
      <name val="Arial"/>
      <family val="2"/>
    </font>
    <font>
      <sz val="11"/>
      <color theme="1"/>
      <name val="Times#20New#20Roman"/>
    </font>
    <font>
      <b/>
      <u/>
      <sz val="11"/>
      <color theme="1"/>
      <name val="Calibri"/>
      <family val="2"/>
      <scheme val="minor"/>
    </font>
    <font>
      <b/>
      <sz val="14"/>
      <color theme="1"/>
      <name val="Calibri"/>
      <family val="2"/>
      <scheme val="minor"/>
    </font>
    <font>
      <sz val="11"/>
      <color rgb="FFFF0000"/>
      <name val="Calibri"/>
      <family val="2"/>
      <scheme val="minor"/>
    </font>
    <font>
      <sz val="9"/>
      <name val="Arial"/>
      <family val="2"/>
    </font>
    <font>
      <b/>
      <sz val="9"/>
      <name val="Arial"/>
      <family val="2"/>
    </font>
    <font>
      <sz val="10"/>
      <name val="Arial"/>
      <family val="2"/>
    </font>
    <font>
      <sz val="11"/>
      <name val="Arial"/>
      <family val="2"/>
    </font>
    <font>
      <b/>
      <sz val="11"/>
      <name val="Arial"/>
      <family val="2"/>
    </font>
    <font>
      <sz val="11"/>
      <name val="Times#20New#20Roman"/>
    </font>
    <font>
      <sz val="11"/>
      <color theme="1"/>
      <name val="Calibri"/>
      <family val="2"/>
    </font>
    <font>
      <b/>
      <sz val="11"/>
      <name val="Calibri"/>
      <family val="2"/>
      <scheme val="minor"/>
    </font>
    <font>
      <b/>
      <sz val="9"/>
      <color rgb="FF000000"/>
      <name val="Arial Narrow"/>
      <family val="2"/>
    </font>
    <font>
      <sz val="9"/>
      <color rgb="FF000000"/>
      <name val="Arial Narrow"/>
      <family val="2"/>
    </font>
    <font>
      <b/>
      <sz val="10"/>
      <color rgb="FF000000"/>
      <name val="Arial Narrow"/>
      <family val="2"/>
    </font>
    <font>
      <b/>
      <sz val="9"/>
      <color theme="1"/>
      <name val="Arial Narrow"/>
      <family val="2"/>
    </font>
    <font>
      <b/>
      <sz val="10"/>
      <name val="Arial"/>
      <family val="2"/>
    </font>
    <font>
      <sz val="10"/>
      <color rgb="FFFF0000"/>
      <name val="Arial"/>
      <family val="2"/>
    </font>
    <font>
      <b/>
      <u/>
      <sz val="10"/>
      <name val="Arial"/>
      <family val="2"/>
    </font>
    <font>
      <b/>
      <sz val="8"/>
      <color rgb="FF404040"/>
      <name val="Arial Narrow"/>
      <family val="2"/>
    </font>
    <font>
      <sz val="11"/>
      <name val="Calibri"/>
      <family val="2"/>
      <scheme val="minor"/>
    </font>
    <font>
      <sz val="11"/>
      <color theme="1"/>
      <name val="Calibri"/>
      <family val="2"/>
      <scheme val="minor"/>
    </font>
    <font>
      <b/>
      <sz val="12"/>
      <color theme="1"/>
      <name val="Calibri"/>
      <family val="2"/>
      <scheme val="minor"/>
    </font>
    <font>
      <b/>
      <vertAlign val="superscript"/>
      <sz val="12"/>
      <color rgb="FFFF0000"/>
      <name val="Calibri"/>
      <family val="2"/>
      <scheme val="minor"/>
    </font>
    <font>
      <b/>
      <sz val="11.5"/>
      <color theme="1"/>
      <name val="Calibri"/>
      <family val="2"/>
      <scheme val="minor"/>
    </font>
    <font>
      <b/>
      <sz val="11"/>
      <name val="Arial Narrow"/>
      <family val="2"/>
    </font>
    <font>
      <sz val="12"/>
      <color theme="1"/>
      <name val="Times#20New#20Roman"/>
    </font>
    <font>
      <sz val="10"/>
      <color rgb="FF000000"/>
      <name val="Arial Narrow"/>
      <family val="2"/>
    </font>
    <font>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applyNumberForma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43" fontId="27" fillId="0" borderId="0" applyFont="0" applyFill="0" applyBorder="0" applyAlignment="0" applyProtection="0"/>
  </cellStyleXfs>
  <cellXfs count="373">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vertical="center"/>
    </xf>
    <xf numFmtId="0" fontId="1" fillId="0" borderId="0" xfId="0" applyFont="1"/>
    <xf numFmtId="3" fontId="0" fillId="0" borderId="1" xfId="0" applyNumberFormat="1" applyBorder="1" applyAlignment="1">
      <alignment horizontal="center"/>
    </xf>
    <xf numFmtId="0" fontId="2" fillId="0" borderId="0" xfId="1"/>
    <xf numFmtId="0" fontId="1" fillId="0" borderId="1" xfId="0" applyFont="1" applyBorder="1"/>
    <xf numFmtId="0" fontId="1" fillId="0" borderId="1" xfId="0" applyFont="1" applyBorder="1" applyAlignment="1">
      <alignment vertical="center" wrapText="1"/>
    </xf>
    <xf numFmtId="0" fontId="4" fillId="0" borderId="1" xfId="0" applyFont="1" applyBorder="1" applyAlignment="1">
      <alignment vertical="center" wrapText="1"/>
    </xf>
    <xf numFmtId="0" fontId="1" fillId="0" borderId="1" xfId="0" applyFont="1" applyBorder="1" applyAlignment="1">
      <alignment horizontal="center"/>
    </xf>
    <xf numFmtId="0" fontId="5" fillId="0" borderId="1" xfId="0" applyFont="1" applyBorder="1" applyAlignment="1">
      <alignment vertical="center" wrapText="1"/>
    </xf>
    <xf numFmtId="0" fontId="6" fillId="0" borderId="1" xfId="0" applyFont="1" applyBorder="1" applyAlignment="1">
      <alignment vertical="center" wrapText="1"/>
    </xf>
    <xf numFmtId="0" fontId="1" fillId="2" borderId="1" xfId="0" applyFont="1" applyFill="1" applyBorder="1"/>
    <xf numFmtId="0" fontId="7" fillId="0" borderId="0" xfId="0" applyFont="1"/>
    <xf numFmtId="0" fontId="8" fillId="0" borderId="0" xfId="0" applyFont="1"/>
    <xf numFmtId="0" fontId="1" fillId="0" borderId="1" xfId="0" applyFont="1" applyBorder="1" applyAlignment="1">
      <alignment horizontal="center" vertical="center"/>
    </xf>
    <xf numFmtId="0" fontId="1" fillId="0" borderId="1" xfId="0" applyFont="1" applyBorder="1" applyAlignment="1">
      <alignment horizontal="center"/>
    </xf>
    <xf numFmtId="0" fontId="0" fillId="0" borderId="0" xfId="0" applyFill="1"/>
    <xf numFmtId="0" fontId="3" fillId="0" borderId="0" xfId="0" applyFont="1" applyFill="1"/>
    <xf numFmtId="0" fontId="1" fillId="0" borderId="0" xfId="0" applyFont="1" applyBorder="1" applyAlignment="1">
      <alignment horizontal="center"/>
    </xf>
    <xf numFmtId="0" fontId="0" fillId="0" borderId="0" xfId="0" applyBorder="1"/>
    <xf numFmtId="0" fontId="0" fillId="0" borderId="0" xfId="0" applyBorder="1" applyAlignment="1">
      <alignment horizontal="center"/>
    </xf>
    <xf numFmtId="0" fontId="0" fillId="0" borderId="1" xfId="0" applyBorder="1" applyAlignment="1">
      <alignment vertical="center" wrapText="1"/>
    </xf>
    <xf numFmtId="0" fontId="0" fillId="0" borderId="1" xfId="0" applyBorder="1" applyAlignment="1">
      <alignment wrapText="1"/>
    </xf>
    <xf numFmtId="0" fontId="1" fillId="2" borderId="7"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9" fontId="1" fillId="2" borderId="1" xfId="0" quotePrefix="1" applyNumberFormat="1" applyFont="1" applyFill="1" applyBorder="1" applyAlignment="1">
      <alignment vertical="center"/>
    </xf>
    <xf numFmtId="6" fontId="1" fillId="2" borderId="1" xfId="0" quotePrefix="1" applyNumberFormat="1" applyFont="1" applyFill="1" applyBorder="1" applyAlignment="1">
      <alignment vertical="center"/>
    </xf>
    <xf numFmtId="3" fontId="0" fillId="0" borderId="1" xfId="0" applyNumberFormat="1" applyBorder="1" applyAlignment="1">
      <alignment horizontal="left" vertical="center" wrapText="1"/>
    </xf>
    <xf numFmtId="0" fontId="0" fillId="0" borderId="1" xfId="0" applyBorder="1" applyAlignment="1">
      <alignment horizontal="left" vertical="center" wrapText="1"/>
    </xf>
    <xf numFmtId="10" fontId="0" fillId="0" borderId="1" xfId="0" applyNumberFormat="1" applyBorder="1" applyAlignment="1">
      <alignment horizontal="left" vertical="center" wrapText="1"/>
    </xf>
    <xf numFmtId="0" fontId="0" fillId="0" borderId="1" xfId="0" applyFill="1" applyBorder="1" applyAlignment="1">
      <alignment vertical="center" wrapText="1"/>
    </xf>
    <xf numFmtId="1" fontId="0" fillId="0" borderId="1"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top" wrapText="1"/>
    </xf>
    <xf numFmtId="0" fontId="1" fillId="0" borderId="0" xfId="0" applyFont="1" applyBorder="1"/>
    <xf numFmtId="9" fontId="0" fillId="0" borderId="0" xfId="0" applyNumberFormat="1" applyBorder="1" applyAlignment="1">
      <alignment horizontal="center"/>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Fill="1" applyBorder="1" applyAlignment="1">
      <alignment horizontal="left" vertical="center" wrapText="1"/>
    </xf>
    <xf numFmtId="3" fontId="0" fillId="0" borderId="1" xfId="0" applyNumberFormat="1" applyBorder="1"/>
    <xf numFmtId="0" fontId="0" fillId="2" borderId="0" xfId="0" applyFill="1"/>
    <xf numFmtId="0" fontId="3" fillId="4" borderId="1" xfId="0" applyFont="1" applyFill="1" applyBorder="1"/>
    <xf numFmtId="0" fontId="1" fillId="2" borderId="7" xfId="0" applyFont="1" applyFill="1" applyBorder="1" applyAlignment="1"/>
    <xf numFmtId="9" fontId="3" fillId="4" borderId="1" xfId="0" applyNumberFormat="1" applyFont="1" applyFill="1" applyBorder="1" applyAlignment="1">
      <alignment horizontal="left"/>
    </xf>
    <xf numFmtId="3" fontId="3" fillId="4" borderId="1" xfId="0" applyNumberFormat="1" applyFont="1" applyFill="1" applyBorder="1" applyAlignment="1">
      <alignment horizontal="left"/>
    </xf>
    <xf numFmtId="3" fontId="0" fillId="4" borderId="1" xfId="0" applyNumberFormat="1" applyFill="1" applyBorder="1" applyAlignment="1">
      <alignment horizontal="left"/>
    </xf>
    <xf numFmtId="0" fontId="0" fillId="4" borderId="1" xfId="0" applyFill="1" applyBorder="1" applyAlignment="1">
      <alignment horizontal="left"/>
    </xf>
    <xf numFmtId="9" fontId="0" fillId="4" borderId="1" xfId="0" applyNumberFormat="1" applyFill="1" applyBorder="1" applyAlignment="1">
      <alignment horizontal="left"/>
    </xf>
    <xf numFmtId="0" fontId="0" fillId="0" borderId="1" xfId="0" applyBorder="1" applyAlignment="1">
      <alignment horizontal="left" wrapText="1"/>
    </xf>
    <xf numFmtId="0" fontId="0" fillId="0" borderId="1" xfId="0" applyBorder="1" applyAlignment="1">
      <alignment horizontal="center" wrapText="1"/>
    </xf>
    <xf numFmtId="0" fontId="1" fillId="0" borderId="1" xfId="0" applyFont="1" applyBorder="1" applyAlignment="1">
      <alignment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20" fontId="5" fillId="0" borderId="1" xfId="0" quotePrefix="1" applyNumberFormat="1" applyFont="1" applyBorder="1" applyAlignment="1">
      <alignment horizontal="center" vertical="center" wrapText="1"/>
    </xf>
    <xf numFmtId="0" fontId="1" fillId="0" borderId="3" xfId="0" applyFont="1" applyBorder="1" applyAlignment="1">
      <alignment vertical="center"/>
    </xf>
    <xf numFmtId="16" fontId="6" fillId="0" borderId="1" xfId="0" quotePrefix="1" applyNumberFormat="1" applyFont="1" applyBorder="1" applyAlignment="1">
      <alignment horizontal="center" vertical="center" wrapText="1"/>
    </xf>
    <xf numFmtId="0" fontId="13" fillId="0" borderId="1" xfId="0" applyFont="1" applyBorder="1" applyAlignment="1">
      <alignment horizontal="center" vertical="center" wrapText="1"/>
    </xf>
    <xf numFmtId="17" fontId="13"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5" fillId="0" borderId="1" xfId="0" quotePrefix="1" applyFont="1" applyBorder="1" applyAlignment="1">
      <alignment horizontal="center" vertical="center" wrapText="1"/>
    </xf>
    <xf numFmtId="0" fontId="0" fillId="0" borderId="0" xfId="0" applyAlignment="1">
      <alignment horizontal="center"/>
    </xf>
    <xf numFmtId="0" fontId="0" fillId="2" borderId="1" xfId="0" applyFill="1" applyBorder="1"/>
    <xf numFmtId="0" fontId="0" fillId="0" borderId="1" xfId="0" applyFill="1" applyBorder="1"/>
    <xf numFmtId="0" fontId="1" fillId="2" borderId="4" xfId="0" applyFont="1" applyFill="1" applyBorder="1"/>
    <xf numFmtId="0" fontId="5" fillId="0" borderId="4" xfId="0" applyFont="1" applyBorder="1" applyAlignment="1">
      <alignment vertical="center" wrapText="1"/>
    </xf>
    <xf numFmtId="0" fontId="5" fillId="2" borderId="8" xfId="0" applyFont="1" applyFill="1" applyBorder="1" applyAlignment="1">
      <alignment vertical="center" wrapText="1"/>
    </xf>
    <xf numFmtId="0" fontId="5" fillId="0" borderId="7" xfId="0" applyFont="1" applyFill="1" applyBorder="1" applyAlignment="1">
      <alignment vertical="center" wrapText="1"/>
    </xf>
    <xf numFmtId="0" fontId="0" fillId="0" borderId="7" xfId="0" applyBorder="1"/>
    <xf numFmtId="0" fontId="0" fillId="0" borderId="4" xfId="0" applyBorder="1"/>
    <xf numFmtId="0" fontId="0" fillId="0" borderId="2"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5" xfId="0" applyBorder="1"/>
    <xf numFmtId="0" fontId="0" fillId="0" borderId="9" xfId="0" applyBorder="1"/>
    <xf numFmtId="0" fontId="0" fillId="0" borderId="6" xfId="0" applyBorder="1"/>
    <xf numFmtId="0" fontId="0" fillId="0" borderId="4" xfId="0" applyBorder="1" applyAlignment="1">
      <alignment horizontal="center"/>
    </xf>
    <xf numFmtId="0" fontId="0" fillId="2" borderId="1" xfId="0" applyFill="1"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18" fillId="0" borderId="1" xfId="0" applyFont="1" applyBorder="1" applyAlignment="1">
      <alignment vertical="center" wrapText="1"/>
    </xf>
    <xf numFmtId="9"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6" fontId="19" fillId="0" borderId="1"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18" fillId="0" borderId="5" xfId="0" applyFont="1" applyBorder="1" applyAlignment="1">
      <alignment vertical="center" wrapText="1"/>
    </xf>
    <xf numFmtId="9" fontId="19" fillId="0" borderId="0" xfId="0" applyNumberFormat="1" applyFont="1" applyBorder="1" applyAlignment="1">
      <alignment horizontal="center" vertical="center" wrapText="1"/>
    </xf>
    <xf numFmtId="0" fontId="21" fillId="0" borderId="1" xfId="0" applyFont="1" applyBorder="1"/>
    <xf numFmtId="0" fontId="18" fillId="0" borderId="8" xfId="0" applyFont="1" applyBorder="1" applyAlignment="1">
      <alignment vertical="center" wrapText="1"/>
    </xf>
    <xf numFmtId="0" fontId="18" fillId="0" borderId="4" xfId="0" applyFont="1" applyBorder="1" applyAlignment="1">
      <alignment vertical="center" wrapText="1"/>
    </xf>
    <xf numFmtId="0" fontId="18" fillId="0" borderId="1" xfId="0" applyFont="1" applyFill="1" applyBorder="1" applyAlignment="1">
      <alignment vertical="center" wrapText="1"/>
    </xf>
    <xf numFmtId="0" fontId="19" fillId="0" borderId="1" xfId="0" applyFont="1" applyFill="1" applyBorder="1" applyAlignment="1">
      <alignment horizontal="center" vertical="center" wrapText="1"/>
    </xf>
    <xf numFmtId="9" fontId="0" fillId="0" borderId="1" xfId="0" applyNumberFormat="1" applyBorder="1" applyAlignment="1">
      <alignment horizontal="center"/>
    </xf>
    <xf numFmtId="0" fontId="0" fillId="0" borderId="7" xfId="0" applyBorder="1" applyAlignment="1">
      <alignment horizontal="center" wrapText="1"/>
    </xf>
    <xf numFmtId="6" fontId="0" fillId="0" borderId="1" xfId="0" applyNumberFormat="1" applyBorder="1" applyAlignment="1">
      <alignment horizontal="center"/>
    </xf>
    <xf numFmtId="20" fontId="0" fillId="0" borderId="1" xfId="0" quotePrefix="1" applyNumberFormat="1" applyBorder="1" applyAlignment="1">
      <alignment horizontal="center"/>
    </xf>
    <xf numFmtId="10" fontId="0" fillId="0" borderId="1" xfId="0" applyNumberFormat="1" applyBorder="1" applyAlignment="1">
      <alignment horizontal="center"/>
    </xf>
    <xf numFmtId="9" fontId="19" fillId="0" borderId="9" xfId="0" applyNumberFormat="1" applyFont="1" applyBorder="1" applyAlignment="1">
      <alignment horizontal="center" vertical="center" wrapText="1"/>
    </xf>
    <xf numFmtId="9" fontId="0" fillId="0" borderId="7" xfId="0" applyNumberFormat="1" applyBorder="1" applyAlignment="1">
      <alignment horizontal="center"/>
    </xf>
    <xf numFmtId="0" fontId="0" fillId="0" borderId="8" xfId="0" applyBorder="1" applyAlignment="1">
      <alignment horizontal="center"/>
    </xf>
    <xf numFmtId="10" fontId="0" fillId="0" borderId="8" xfId="0" applyNumberFormat="1" applyBorder="1" applyAlignment="1">
      <alignment horizontal="center"/>
    </xf>
    <xf numFmtId="10" fontId="0" fillId="0" borderId="4" xfId="0" applyNumberFormat="1" applyBorder="1" applyAlignment="1">
      <alignment horizontal="center"/>
    </xf>
    <xf numFmtId="49" fontId="17" fillId="2" borderId="1" xfId="0" applyNumberFormat="1" applyFont="1" applyFill="1" applyBorder="1" applyAlignment="1">
      <alignment vertical="top" wrapText="1"/>
    </xf>
    <xf numFmtId="9" fontId="0" fillId="0" borderId="1" xfId="0" applyNumberFormat="1" applyBorder="1" applyAlignment="1">
      <alignment horizontal="center" wrapText="1"/>
    </xf>
    <xf numFmtId="0" fontId="0" fillId="0" borderId="8" xfId="0" applyBorder="1" applyAlignment="1">
      <alignment horizontal="center" wrapText="1"/>
    </xf>
    <xf numFmtId="0" fontId="0" fillId="0" borderId="4" xfId="0" applyBorder="1" applyAlignment="1">
      <alignment horizontal="center" wrapText="1"/>
    </xf>
    <xf numFmtId="16" fontId="0" fillId="0" borderId="1" xfId="0" applyNumberFormat="1" applyBorder="1" applyAlignment="1">
      <alignment horizontal="center" wrapText="1"/>
    </xf>
    <xf numFmtId="0" fontId="14" fillId="0" borderId="7" xfId="0" applyFont="1" applyFill="1" applyBorder="1" applyAlignment="1">
      <alignment horizontal="center"/>
    </xf>
    <xf numFmtId="0" fontId="10" fillId="0" borderId="1" xfId="0" applyFont="1" applyBorder="1" applyAlignment="1">
      <alignment horizontal="center"/>
    </xf>
    <xf numFmtId="43" fontId="12" fillId="0" borderId="1" xfId="6" applyFont="1" applyFill="1" applyBorder="1" applyAlignment="1">
      <alignment horizontal="right"/>
    </xf>
    <xf numFmtId="0" fontId="10" fillId="0" borderId="1" xfId="0" applyFont="1" applyFill="1" applyBorder="1" applyAlignment="1">
      <alignment horizontal="center"/>
    </xf>
    <xf numFmtId="0" fontId="12" fillId="0" borderId="1" xfId="0" applyFont="1" applyFill="1" applyBorder="1" applyAlignment="1">
      <alignment horizontal="center"/>
    </xf>
    <xf numFmtId="4" fontId="12" fillId="0" borderId="1" xfId="0" applyNumberFormat="1" applyFont="1" applyFill="1" applyBorder="1" applyAlignment="1">
      <alignment horizontal="right"/>
    </xf>
    <xf numFmtId="167" fontId="12" fillId="0" borderId="1" xfId="6" applyNumberFormat="1" applyFont="1" applyFill="1" applyBorder="1" applyAlignment="1">
      <alignment horizontal="right"/>
    </xf>
    <xf numFmtId="9" fontId="12" fillId="0" borderId="1" xfId="5" applyFont="1" applyFill="1" applyBorder="1" applyAlignment="1">
      <alignment horizontal="right"/>
    </xf>
    <xf numFmtId="0" fontId="12" fillId="0" borderId="1" xfId="0" applyFont="1" applyFill="1" applyBorder="1" applyAlignment="1">
      <alignment horizontal="right"/>
    </xf>
    <xf numFmtId="43" fontId="12" fillId="0" borderId="1" xfId="6" applyFont="1" applyFill="1" applyBorder="1" applyAlignment="1">
      <alignment horizontal="center" vertical="center"/>
    </xf>
    <xf numFmtId="0" fontId="13" fillId="0" borderId="13" xfId="0" applyFont="1" applyBorder="1" applyAlignment="1">
      <alignment horizontal="center"/>
    </xf>
    <xf numFmtId="0" fontId="22" fillId="0" borderId="7" xfId="0" applyFont="1" applyFill="1" applyBorder="1" applyAlignment="1">
      <alignment horizontal="center"/>
    </xf>
    <xf numFmtId="167" fontId="12" fillId="0" borderId="1" xfId="6" applyNumberFormat="1" applyFont="1" applyFill="1" applyBorder="1" applyAlignment="1">
      <alignment horizontal="center"/>
    </xf>
    <xf numFmtId="165" fontId="12" fillId="0" borderId="1" xfId="7" applyFont="1" applyFill="1" applyBorder="1" applyAlignment="1">
      <alignment horizontal="center" vertical="center"/>
    </xf>
    <xf numFmtId="167" fontId="12" fillId="0" borderId="1" xfId="6" applyNumberFormat="1" applyFont="1" applyFill="1" applyBorder="1" applyAlignment="1">
      <alignment horizontal="center" vertical="center"/>
    </xf>
    <xf numFmtId="170" fontId="12" fillId="0" borderId="1" xfId="7" applyNumberFormat="1" applyFont="1" applyFill="1" applyBorder="1" applyAlignment="1">
      <alignment horizontal="center" vertical="center"/>
    </xf>
    <xf numFmtId="165" fontId="12" fillId="0" borderId="1" xfId="7" applyNumberFormat="1" applyFont="1" applyFill="1" applyBorder="1" applyAlignment="1">
      <alignment horizontal="center" vertical="center"/>
    </xf>
    <xf numFmtId="43" fontId="12"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9" fontId="12" fillId="0" borderId="1" xfId="6" applyNumberFormat="1" applyFont="1" applyFill="1" applyBorder="1" applyAlignment="1">
      <alignment horizontal="center" vertical="center"/>
    </xf>
    <xf numFmtId="171" fontId="12" fillId="0" borderId="1" xfId="6"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43" fontId="12" fillId="0" borderId="1" xfId="6" applyFont="1" applyFill="1" applyBorder="1" applyAlignment="1">
      <alignment horizontal="center"/>
    </xf>
    <xf numFmtId="43" fontId="12" fillId="0" borderId="1" xfId="0" applyNumberFormat="1" applyFont="1" applyFill="1" applyBorder="1" applyAlignment="1">
      <alignment horizontal="center"/>
    </xf>
    <xf numFmtId="2" fontId="12"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12" fillId="0" borderId="1" xfId="0" applyNumberFormat="1" applyFont="1" applyFill="1" applyBorder="1" applyAlignment="1">
      <alignment horizontal="center" vertical="center"/>
    </xf>
    <xf numFmtId="1" fontId="12" fillId="0" borderId="1" xfId="6" applyNumberFormat="1" applyFont="1" applyFill="1" applyBorder="1" applyAlignment="1">
      <alignment horizontal="center" vertical="center"/>
    </xf>
    <xf numFmtId="2" fontId="12" fillId="0" borderId="1" xfId="6" applyNumberFormat="1" applyFont="1" applyFill="1" applyBorder="1" applyAlignment="1">
      <alignment horizontal="center" vertical="center"/>
    </xf>
    <xf numFmtId="2" fontId="12" fillId="0" borderId="1" xfId="6" applyNumberFormat="1" applyFont="1" applyFill="1" applyBorder="1" applyAlignment="1">
      <alignment horizontal="center"/>
    </xf>
    <xf numFmtId="2" fontId="0" fillId="0" borderId="1" xfId="0" applyNumberFormat="1" applyBorder="1"/>
    <xf numFmtId="2" fontId="0" fillId="0" borderId="0" xfId="0" applyNumberFormat="1"/>
    <xf numFmtId="0" fontId="12" fillId="2" borderId="1" xfId="0" applyFont="1" applyFill="1" applyBorder="1" applyAlignment="1">
      <alignment horizontal="center"/>
    </xf>
    <xf numFmtId="43"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2" fontId="12"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4" fontId="13" fillId="2" borderId="1" xfId="0" applyNumberFormat="1" applyFont="1" applyFill="1" applyBorder="1" applyAlignment="1">
      <alignment horizontal="center" vertical="center"/>
    </xf>
    <xf numFmtId="43" fontId="13" fillId="2" borderId="1" xfId="0" applyNumberFormat="1" applyFont="1" applyFill="1" applyBorder="1" applyAlignment="1">
      <alignment horizontal="center" vertical="center"/>
    </xf>
    <xf numFmtId="2" fontId="13" fillId="2" borderId="1" xfId="0" applyNumberFormat="1" applyFont="1" applyFill="1" applyBorder="1" applyAlignment="1">
      <alignment horizontal="center" vertical="center"/>
    </xf>
    <xf numFmtId="43" fontId="12" fillId="2" borderId="1" xfId="6" applyFont="1" applyFill="1" applyBorder="1" applyAlignment="1">
      <alignment horizontal="center" vertical="center"/>
    </xf>
    <xf numFmtId="0" fontId="12" fillId="7" borderId="1" xfId="0" applyFont="1" applyFill="1" applyBorder="1" applyAlignment="1">
      <alignment horizontal="right"/>
    </xf>
    <xf numFmtId="0" fontId="22" fillId="7" borderId="7" xfId="0" applyFont="1" applyFill="1" applyBorder="1" applyAlignment="1">
      <alignment horizontal="center" vertical="center"/>
    </xf>
    <xf numFmtId="0" fontId="22" fillId="7" borderId="7" xfId="0" applyFont="1" applyFill="1" applyBorder="1" applyAlignment="1">
      <alignment horizontal="center"/>
    </xf>
    <xf numFmtId="0" fontId="23" fillId="7" borderId="7" xfId="0" applyFont="1" applyFill="1" applyBorder="1" applyAlignment="1">
      <alignment horizontal="center" vertical="center"/>
    </xf>
    <xf numFmtId="1" fontId="12" fillId="0" borderId="1" xfId="5"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wrapText="1"/>
    </xf>
    <xf numFmtId="0" fontId="22"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0" borderId="1" xfId="0" applyFont="1" applyFill="1" applyBorder="1" applyAlignment="1">
      <alignment horizontal="center"/>
    </xf>
    <xf numFmtId="0" fontId="22" fillId="0" borderId="7" xfId="0" applyFont="1" applyBorder="1" applyAlignment="1">
      <alignment horizontal="center" vertical="center"/>
    </xf>
    <xf numFmtId="3" fontId="0" fillId="0" borderId="1" xfId="0" applyNumberFormat="1" applyBorder="1" applyAlignment="1">
      <alignment vertical="center" wrapText="1"/>
    </xf>
    <xf numFmtId="0" fontId="0" fillId="2" borderId="1" xfId="0" applyFill="1" applyBorder="1" applyAlignment="1">
      <alignment vertical="center" wrapText="1"/>
    </xf>
    <xf numFmtId="6" fontId="0" fillId="2" borderId="1" xfId="0" applyNumberFormat="1" applyFill="1" applyBorder="1" applyAlignment="1">
      <alignment vertical="center" wrapText="1"/>
    </xf>
    <xf numFmtId="0" fontId="12" fillId="0" borderId="0" xfId="0" applyFont="1" applyFill="1" applyBorder="1" applyAlignment="1">
      <alignment horizontal="right"/>
    </xf>
    <xf numFmtId="0" fontId="0" fillId="0" borderId="1" xfId="0" quotePrefix="1" applyBorder="1" applyAlignment="1">
      <alignment vertical="center" wrapText="1"/>
    </xf>
    <xf numFmtId="0" fontId="22" fillId="0" borderId="8" xfId="0" applyFont="1" applyBorder="1" applyAlignment="1">
      <alignment horizontal="center" vertical="center" wrapText="1"/>
    </xf>
    <xf numFmtId="0" fontId="22" fillId="0" borderId="8" xfId="0" applyFont="1" applyBorder="1" applyAlignment="1">
      <alignment vertical="center" wrapText="1"/>
    </xf>
    <xf numFmtId="0" fontId="22" fillId="0" borderId="8" xfId="0" applyFont="1" applyBorder="1" applyAlignment="1">
      <alignment horizontal="center" vertical="center"/>
    </xf>
    <xf numFmtId="0" fontId="22" fillId="0" borderId="8" xfId="0" applyFont="1" applyBorder="1" applyAlignment="1">
      <alignment horizontal="center" wrapText="1"/>
    </xf>
    <xf numFmtId="0" fontId="1" fillId="4" borderId="1" xfId="0" applyFont="1" applyFill="1" applyBorder="1" applyAlignment="1">
      <alignment vertical="center" wrapText="1"/>
    </xf>
    <xf numFmtId="0" fontId="0" fillId="4" borderId="1" xfId="0" applyFill="1" applyBorder="1" applyAlignment="1">
      <alignment vertical="center" wrapText="1"/>
    </xf>
    <xf numFmtId="3" fontId="0" fillId="4" borderId="1" xfId="0" applyNumberFormat="1" applyFill="1" applyBorder="1" applyAlignment="1">
      <alignment vertical="center" wrapText="1"/>
    </xf>
    <xf numFmtId="0" fontId="0" fillId="4" borderId="1" xfId="0" applyFill="1" applyBorder="1"/>
    <xf numFmtId="0" fontId="1" fillId="4" borderId="1" xfId="0" applyFont="1" applyFill="1" applyBorder="1"/>
    <xf numFmtId="0" fontId="1" fillId="4" borderId="1" xfId="0" applyFont="1" applyFill="1" applyBorder="1" applyAlignment="1">
      <alignment horizontal="center"/>
    </xf>
    <xf numFmtId="0" fontId="1" fillId="4" borderId="1" xfId="0" applyFont="1" applyFill="1" applyBorder="1" applyAlignment="1">
      <alignment horizontal="center" wrapText="1"/>
    </xf>
    <xf numFmtId="10" fontId="1" fillId="4" borderId="1" xfId="0" applyNumberFormat="1" applyFont="1" applyFill="1" applyBorder="1" applyAlignment="1">
      <alignment horizontal="center"/>
    </xf>
    <xf numFmtId="0" fontId="0" fillId="6" borderId="1" xfId="0" applyFill="1" applyBorder="1"/>
    <xf numFmtId="0" fontId="0" fillId="0" borderId="0" xfId="0" quotePrefix="1"/>
    <xf numFmtId="4" fontId="0" fillId="0" borderId="1" xfId="0" applyNumberFormat="1" applyBorder="1"/>
    <xf numFmtId="3" fontId="0" fillId="4" borderId="1" xfId="0" applyNumberFormat="1" applyFill="1" applyBorder="1"/>
    <xf numFmtId="0" fontId="22" fillId="4" borderId="1" xfId="0" applyFont="1" applyFill="1" applyBorder="1" applyAlignment="1">
      <alignment horizontal="center" vertical="center"/>
    </xf>
    <xf numFmtId="0" fontId="22" fillId="4" borderId="1" xfId="0" applyFont="1" applyFill="1" applyBorder="1" applyAlignment="1">
      <alignment horizontal="center"/>
    </xf>
    <xf numFmtId="0" fontId="22" fillId="4" borderId="1" xfId="0" applyFont="1" applyFill="1" applyBorder="1" applyAlignment="1">
      <alignment horizontal="center" vertical="center" wrapText="1"/>
    </xf>
    <xf numFmtId="3" fontId="1" fillId="4" borderId="1" xfId="0" applyNumberFormat="1" applyFont="1" applyFill="1" applyBorder="1" applyAlignment="1">
      <alignment horizontal="center"/>
    </xf>
    <xf numFmtId="166" fontId="12" fillId="0" borderId="1" xfId="6" applyNumberFormat="1" applyFont="1" applyFill="1" applyBorder="1" applyAlignment="1">
      <alignment horizontal="right"/>
    </xf>
    <xf numFmtId="166" fontId="12" fillId="0" borderId="1" xfId="0" applyNumberFormat="1" applyFont="1" applyFill="1" applyBorder="1" applyAlignment="1">
      <alignment horizontal="right"/>
    </xf>
    <xf numFmtId="168" fontId="12" fillId="0" borderId="1" xfId="6" applyNumberFormat="1" applyFont="1" applyFill="1" applyBorder="1" applyAlignment="1">
      <alignment horizontal="right"/>
    </xf>
    <xf numFmtId="166" fontId="12" fillId="0" borderId="8" xfId="0" applyNumberFormat="1" applyFont="1" applyFill="1" applyBorder="1" applyAlignment="1">
      <alignment horizontal="right"/>
    </xf>
    <xf numFmtId="169" fontId="12" fillId="0" borderId="1" xfId="0" applyNumberFormat="1" applyFont="1" applyFill="1" applyBorder="1" applyAlignment="1" applyProtection="1">
      <alignment horizontal="right"/>
      <protection locked="0"/>
    </xf>
    <xf numFmtId="0" fontId="13" fillId="4" borderId="15" xfId="0" applyFont="1" applyFill="1" applyBorder="1"/>
    <xf numFmtId="0" fontId="0" fillId="4" borderId="8" xfId="0" applyFill="1" applyBorder="1" applyAlignment="1">
      <alignment wrapText="1"/>
    </xf>
    <xf numFmtId="0" fontId="12" fillId="4" borderId="8" xfId="0" applyFont="1" applyFill="1" applyBorder="1" applyAlignment="1">
      <alignment horizontal="center" vertical="center" wrapText="1"/>
    </xf>
    <xf numFmtId="0" fontId="12" fillId="4" borderId="8" xfId="0" applyFont="1" applyFill="1" applyBorder="1" applyAlignment="1">
      <alignment horizontal="center"/>
    </xf>
    <xf numFmtId="0" fontId="13" fillId="4" borderId="6" xfId="0" applyFont="1" applyFill="1" applyBorder="1"/>
    <xf numFmtId="0" fontId="12" fillId="4" borderId="4" xfId="0" applyFont="1" applyFill="1" applyBorder="1" applyAlignment="1">
      <alignment horizontal="center" vertical="center"/>
    </xf>
    <xf numFmtId="0" fontId="12" fillId="4" borderId="4" xfId="0" applyFont="1" applyFill="1" applyBorder="1" applyAlignment="1">
      <alignment horizontal="center"/>
    </xf>
    <xf numFmtId="0" fontId="11" fillId="0" borderId="1" xfId="0" applyFont="1" applyBorder="1" applyAlignment="1">
      <alignment horizontal="center"/>
    </xf>
    <xf numFmtId="0" fontId="22" fillId="0" borderId="1" xfId="0" applyFont="1" applyBorder="1" applyAlignment="1">
      <alignment horizontal="center" vertical="top" wrapText="1"/>
    </xf>
    <xf numFmtId="0" fontId="22" fillId="4" borderId="1" xfId="0" applyFont="1" applyFill="1" applyBorder="1"/>
    <xf numFmtId="0" fontId="22" fillId="4" borderId="1" xfId="0" applyFont="1" applyFill="1" applyBorder="1" applyAlignment="1">
      <alignment horizontal="right"/>
    </xf>
    <xf numFmtId="43" fontId="22" fillId="4" borderId="1" xfId="6" applyFont="1" applyFill="1" applyBorder="1" applyAlignment="1">
      <alignment horizontal="right" vertical="center"/>
    </xf>
    <xf numFmtId="0" fontId="14" fillId="4" borderId="1" xfId="0" applyFont="1" applyFill="1" applyBorder="1" applyAlignment="1">
      <alignment horizontal="right" vertical="center"/>
    </xf>
    <xf numFmtId="0" fontId="1" fillId="4" borderId="1" xfId="0" applyFont="1" applyFill="1" applyBorder="1" applyAlignment="1">
      <alignment horizontal="center" vertical="center" wrapText="1"/>
    </xf>
    <xf numFmtId="0" fontId="1" fillId="4" borderId="7" xfId="0" applyFont="1" applyFill="1" applyBorder="1"/>
    <xf numFmtId="0" fontId="0" fillId="0" borderId="0" xfId="0"/>
    <xf numFmtId="0" fontId="18" fillId="0" borderId="1" xfId="0" applyFont="1" applyBorder="1" applyAlignment="1">
      <alignment vertical="top" wrapText="1"/>
    </xf>
    <xf numFmtId="0" fontId="18" fillId="0" borderId="1" xfId="0" applyFont="1" applyBorder="1" applyAlignment="1">
      <alignment vertical="center" wrapText="1"/>
    </xf>
    <xf numFmtId="0" fontId="19" fillId="0" borderId="1" xfId="0" applyFont="1" applyBorder="1" applyAlignment="1">
      <alignment vertical="center" wrapText="1"/>
    </xf>
    <xf numFmtId="9"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10" fontId="19" fillId="0" borderId="1" xfId="0" applyNumberFormat="1" applyFont="1" applyBorder="1" applyAlignment="1">
      <alignment horizontal="center" vertical="center" wrapText="1"/>
    </xf>
    <xf numFmtId="6" fontId="19" fillId="0" borderId="1" xfId="0" applyNumberFormat="1" applyFont="1" applyBorder="1" applyAlignment="1">
      <alignment horizontal="center" vertical="center" wrapText="1"/>
    </xf>
    <xf numFmtId="0" fontId="0" fillId="0" borderId="1" xfId="0" applyBorder="1" applyAlignment="1">
      <alignment horizontal="center"/>
    </xf>
    <xf numFmtId="0" fontId="19" fillId="0" borderId="1" xfId="0" applyFont="1" applyBorder="1" applyAlignment="1">
      <alignment vertical="top" wrapText="1"/>
    </xf>
    <xf numFmtId="0" fontId="0" fillId="0" borderId="1" xfId="0" applyBorder="1" applyAlignment="1">
      <alignment horizontal="center" vertical="top"/>
    </xf>
    <xf numFmtId="20" fontId="19" fillId="0" borderId="1" xfId="0" applyNumberFormat="1" applyFont="1" applyBorder="1" applyAlignment="1">
      <alignment horizontal="center" vertical="center" wrapText="1"/>
    </xf>
    <xf numFmtId="0" fontId="20" fillId="0" borderId="0" xfId="0" applyFont="1"/>
    <xf numFmtId="49" fontId="17" fillId="5" borderId="1" xfId="0" applyNumberFormat="1" applyFont="1" applyFill="1" applyBorder="1" applyAlignment="1">
      <alignment vertical="top" wrapText="1"/>
    </xf>
    <xf numFmtId="0" fontId="1" fillId="0" borderId="0" xfId="0" applyFont="1"/>
    <xf numFmtId="0" fontId="2" fillId="0" borderId="0" xfId="1"/>
    <xf numFmtId="16" fontId="19" fillId="0" borderId="1" xfId="0" quotePrefix="1" applyNumberFormat="1" applyFont="1" applyBorder="1" applyAlignment="1">
      <alignment horizontal="center" vertical="center" wrapText="1"/>
    </xf>
    <xf numFmtId="0" fontId="26" fillId="0" borderId="0" xfId="1" applyFont="1"/>
    <xf numFmtId="1" fontId="0" fillId="0" borderId="1" xfId="0" applyNumberFormat="1" applyBorder="1" applyAlignment="1">
      <alignment horizontal="left"/>
    </xf>
    <xf numFmtId="9" fontId="1" fillId="2" borderId="7" xfId="0" applyNumberFormat="1" applyFont="1" applyFill="1" applyBorder="1" applyAlignment="1">
      <alignment horizontal="center"/>
    </xf>
    <xf numFmtId="0" fontId="1" fillId="2" borderId="7" xfId="0" applyFont="1" applyFill="1" applyBorder="1"/>
    <xf numFmtId="0" fontId="28" fillId="0" borderId="0" xfId="0" applyFont="1"/>
    <xf numFmtId="0" fontId="3" fillId="4" borderId="1" xfId="0" applyFont="1" applyFill="1" applyBorder="1" applyAlignment="1">
      <alignment horizontal="center"/>
    </xf>
    <xf numFmtId="3" fontId="3" fillId="4" borderId="1" xfId="0" applyNumberFormat="1" applyFont="1" applyFill="1" applyBorder="1" applyAlignment="1">
      <alignment horizontal="center"/>
    </xf>
    <xf numFmtId="2" fontId="0" fillId="0" borderId="1" xfId="0" applyNumberFormat="1" applyBorder="1" applyAlignment="1">
      <alignment horizontal="center"/>
    </xf>
    <xf numFmtId="166" fontId="0" fillId="0" borderId="1" xfId="0" applyNumberFormat="1" applyBorder="1" applyAlignment="1">
      <alignment horizontal="center"/>
    </xf>
    <xf numFmtId="9" fontId="3" fillId="4" borderId="1" xfId="0" applyNumberFormat="1" applyFont="1" applyFill="1" applyBorder="1" applyAlignment="1">
      <alignment horizontal="center"/>
    </xf>
    <xf numFmtId="169" fontId="0" fillId="0" borderId="1" xfId="0" applyNumberFormat="1" applyBorder="1" applyAlignment="1">
      <alignment horizontal="center"/>
    </xf>
    <xf numFmtId="4" fontId="0" fillId="0" borderId="1" xfId="0" applyNumberFormat="1" applyBorder="1" applyAlignment="1">
      <alignment horizontal="center"/>
    </xf>
    <xf numFmtId="49" fontId="3" fillId="4" borderId="1" xfId="0" applyNumberFormat="1" applyFont="1" applyFill="1" applyBorder="1" applyAlignment="1">
      <alignment horizontal="center"/>
    </xf>
    <xf numFmtId="0" fontId="1" fillId="2" borderId="7" xfId="0" applyFont="1" applyFill="1" applyBorder="1" applyAlignment="1">
      <alignment vertical="top" wrapText="1"/>
    </xf>
    <xf numFmtId="0" fontId="1" fillId="2" borderId="1" xfId="0" applyFont="1" applyFill="1" applyBorder="1" applyAlignment="1">
      <alignment vertical="top" wrapText="1"/>
    </xf>
    <xf numFmtId="164" fontId="3" fillId="4" borderId="1" xfId="0" applyNumberFormat="1" applyFont="1" applyFill="1" applyBorder="1" applyAlignment="1">
      <alignment horizontal="left"/>
    </xf>
    <xf numFmtId="164" fontId="3" fillId="4" borderId="1" xfId="0" applyNumberFormat="1" applyFont="1" applyFill="1" applyBorder="1" applyAlignment="1">
      <alignment horizontal="center"/>
    </xf>
    <xf numFmtId="3" fontId="0" fillId="0" borderId="0" xfId="0" applyNumberFormat="1" applyAlignment="1">
      <alignment horizontal="center"/>
    </xf>
    <xf numFmtId="49" fontId="3" fillId="4" borderId="1" xfId="0" applyNumberFormat="1" applyFont="1" applyFill="1" applyBorder="1" applyAlignment="1">
      <alignment horizontal="center" vertical="top" wrapText="1"/>
    </xf>
    <xf numFmtId="167" fontId="3" fillId="4" borderId="1" xfId="8" applyNumberFormat="1" applyFont="1" applyFill="1" applyBorder="1" applyAlignment="1">
      <alignment horizontal="center"/>
    </xf>
    <xf numFmtId="167" fontId="3" fillId="4" borderId="1" xfId="8" applyNumberFormat="1" applyFont="1" applyFill="1" applyBorder="1" applyAlignment="1">
      <alignment horizontal="left"/>
    </xf>
    <xf numFmtId="49" fontId="3" fillId="4" borderId="1" xfId="0" applyNumberFormat="1" applyFont="1" applyFill="1" applyBorder="1" applyAlignment="1">
      <alignment horizontal="left"/>
    </xf>
    <xf numFmtId="164" fontId="0" fillId="4" borderId="1" xfId="0" applyNumberFormat="1" applyFill="1" applyBorder="1" applyAlignment="1">
      <alignment horizontal="left"/>
    </xf>
    <xf numFmtId="0" fontId="0" fillId="4" borderId="1" xfId="0" applyFill="1" applyBorder="1" applyAlignment="1">
      <alignment horizontal="center"/>
    </xf>
    <xf numFmtId="0" fontId="0" fillId="0" borderId="1" xfId="0" applyBorder="1" applyAlignment="1">
      <alignment vertical="top" wrapText="1"/>
    </xf>
    <xf numFmtId="9" fontId="0" fillId="0" borderId="1" xfId="0" applyNumberFormat="1" applyBorder="1" applyAlignment="1">
      <alignment vertical="top" wrapText="1"/>
    </xf>
    <xf numFmtId="3" fontId="0" fillId="0" borderId="1" xfId="0" applyNumberFormat="1" applyBorder="1" applyAlignment="1">
      <alignment vertical="top" wrapText="1"/>
    </xf>
    <xf numFmtId="9" fontId="0" fillId="0" borderId="1" xfId="0" applyNumberFormat="1" applyBorder="1" applyAlignment="1">
      <alignment horizontal="center" vertical="top" wrapText="1"/>
    </xf>
    <xf numFmtId="3" fontId="0" fillId="0" borderId="1" xfId="0" applyNumberFormat="1" applyBorder="1" applyAlignment="1">
      <alignment horizontal="center" vertical="top" wrapText="1"/>
    </xf>
    <xf numFmtId="0" fontId="0" fillId="0" borderId="1" xfId="0" applyBorder="1" applyAlignment="1">
      <alignment horizontal="center" vertical="top" wrapText="1"/>
    </xf>
    <xf numFmtId="0" fontId="30" fillId="0" borderId="0" xfId="0" applyFont="1"/>
    <xf numFmtId="0" fontId="1" fillId="2" borderId="8" xfId="0" applyFont="1" applyFill="1" applyBorder="1" applyAlignment="1">
      <alignment vertical="top" wrapText="1"/>
    </xf>
    <xf numFmtId="0" fontId="1" fillId="2" borderId="0" xfId="0" applyFont="1" applyFill="1" applyAlignment="1">
      <alignment vertical="top" wrapText="1"/>
    </xf>
    <xf numFmtId="0" fontId="31" fillId="2" borderId="7" xfId="4" applyFont="1" applyFill="1" applyBorder="1" applyAlignment="1">
      <alignment vertical="top" wrapText="1"/>
    </xf>
    <xf numFmtId="0" fontId="0" fillId="0" borderId="1" xfId="0" applyBorder="1" applyAlignment="1">
      <alignment vertical="top"/>
    </xf>
    <xf numFmtId="0" fontId="1" fillId="0" borderId="1" xfId="0" applyFont="1" applyBorder="1" applyAlignment="1">
      <alignment vertical="top" wrapText="1"/>
    </xf>
    <xf numFmtId="0" fontId="0" fillId="0" borderId="1" xfId="0" applyFill="1" applyBorder="1" applyAlignment="1">
      <alignment horizontal="center" vertical="top" wrapText="1"/>
    </xf>
    <xf numFmtId="0" fontId="16" fillId="0" borderId="1" xfId="0" applyFont="1" applyBorder="1" applyAlignment="1">
      <alignment horizontal="center" vertical="center" wrapText="1"/>
    </xf>
    <xf numFmtId="0" fontId="32" fillId="0" borderId="1" xfId="0" applyFont="1" applyBorder="1" applyAlignment="1">
      <alignment vertical="center" wrapText="1"/>
    </xf>
    <xf numFmtId="0" fontId="32" fillId="0" borderId="1" xfId="0" applyFont="1" applyBorder="1" applyAlignment="1">
      <alignment horizontal="center" vertical="center" wrapText="1"/>
    </xf>
    <xf numFmtId="0" fontId="0" fillId="0" borderId="7" xfId="0" applyBorder="1" applyAlignment="1">
      <alignment vertical="top" wrapText="1"/>
    </xf>
    <xf numFmtId="0" fontId="19" fillId="0" borderId="1" xfId="0" applyFont="1" applyBorder="1" applyAlignment="1">
      <alignment horizontal="center" vertical="top" wrapText="1"/>
    </xf>
    <xf numFmtId="9" fontId="0" fillId="0" borderId="1" xfId="0" applyNumberFormat="1" applyBorder="1" applyAlignment="1">
      <alignment horizontal="center" vertical="top"/>
    </xf>
    <xf numFmtId="0" fontId="16" fillId="0" borderId="1" xfId="0" applyFont="1" applyBorder="1" applyAlignment="1">
      <alignment horizontal="center" vertical="top" wrapText="1"/>
    </xf>
    <xf numFmtId="16" fontId="19" fillId="0" borderId="1" xfId="0" quotePrefix="1" applyNumberFormat="1" applyFont="1" applyBorder="1" applyAlignment="1">
      <alignment horizontal="center" vertical="top" wrapText="1"/>
    </xf>
    <xf numFmtId="0" fontId="33" fillId="0" borderId="1" xfId="0" applyFont="1" applyBorder="1" applyAlignment="1">
      <alignment horizontal="center" vertical="top" wrapText="1"/>
    </xf>
    <xf numFmtId="9" fontId="34" fillId="0" borderId="1" xfId="0" applyNumberFormat="1" applyFont="1" applyBorder="1" applyAlignment="1">
      <alignment horizontal="center" vertical="top"/>
    </xf>
    <xf numFmtId="10" fontId="34" fillId="0" borderId="1" xfId="0" applyNumberFormat="1" applyFont="1" applyBorder="1" applyAlignment="1">
      <alignment horizontal="center" vertical="top"/>
    </xf>
    <xf numFmtId="0" fontId="34" fillId="0" borderId="1" xfId="0" applyFont="1" applyBorder="1" applyAlignment="1">
      <alignment horizontal="center" vertical="top" wrapText="1"/>
    </xf>
    <xf numFmtId="9" fontId="33" fillId="0" borderId="1" xfId="0" applyNumberFormat="1" applyFont="1" applyBorder="1" applyAlignment="1">
      <alignment horizontal="center" vertical="top" wrapText="1"/>
    </xf>
    <xf numFmtId="6" fontId="33" fillId="0" borderId="1" xfId="0" applyNumberFormat="1" applyFont="1" applyBorder="1" applyAlignment="1">
      <alignment horizontal="center" vertical="top" wrapText="1"/>
    </xf>
    <xf numFmtId="0" fontId="34" fillId="0" borderId="1" xfId="0" applyFont="1" applyBorder="1" applyAlignment="1">
      <alignment horizontal="center" vertical="top"/>
    </xf>
    <xf numFmtId="6" fontId="34" fillId="0" borderId="1" xfId="0" applyNumberFormat="1" applyFont="1" applyBorder="1" applyAlignment="1">
      <alignment horizontal="center" vertical="top"/>
    </xf>
    <xf numFmtId="0" fontId="0" fillId="6" borderId="1" xfId="0" applyFill="1" applyBorder="1" applyAlignment="1">
      <alignment horizontal="center"/>
    </xf>
    <xf numFmtId="2" fontId="0" fillId="6" borderId="1" xfId="0" applyNumberFormat="1" applyFill="1" applyBorder="1" applyAlignment="1">
      <alignment horizontal="center"/>
    </xf>
    <xf numFmtId="0" fontId="0" fillId="0" borderId="0" xfId="0" applyAlignment="1">
      <alignment horizontal="lef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9"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2" borderId="7" xfId="0" applyFont="1" applyFill="1" applyBorder="1" applyAlignment="1">
      <alignment horizontal="center" wrapText="1"/>
    </xf>
    <xf numFmtId="0" fontId="1" fillId="2" borderId="2" xfId="0" applyFont="1" applyFill="1" applyBorder="1" applyAlignment="1">
      <alignment horizontal="left"/>
    </xf>
    <xf numFmtId="0" fontId="1" fillId="2" borderId="10" xfId="0" applyFont="1" applyFill="1" applyBorder="1" applyAlignment="1">
      <alignment horizontal="left"/>
    </xf>
    <xf numFmtId="0" fontId="1" fillId="2" borderId="3" xfId="0" applyFont="1" applyFill="1" applyBorder="1" applyAlignment="1">
      <alignment horizontal="left"/>
    </xf>
    <xf numFmtId="0" fontId="1" fillId="2" borderId="5"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0" fillId="0" borderId="0" xfId="0" applyAlignment="1">
      <alignment horizontal="left" vertical="top"/>
    </xf>
    <xf numFmtId="3" fontId="0" fillId="0" borderId="2" xfId="0" applyNumberFormat="1" applyBorder="1" applyAlignment="1">
      <alignment vertical="top" wrapText="1"/>
    </xf>
    <xf numFmtId="3" fontId="0" fillId="0" borderId="3" xfId="0" applyNumberFormat="1" applyBorder="1" applyAlignment="1">
      <alignment vertical="top" wrapText="1"/>
    </xf>
    <xf numFmtId="0" fontId="0" fillId="0" borderId="0" xfId="0"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vertical="top" wrapText="1"/>
    </xf>
    <xf numFmtId="0" fontId="1" fillId="2" borderId="7" xfId="0" applyFont="1" applyFill="1" applyBorder="1" applyAlignment="1">
      <alignment vertical="top" wrapText="1"/>
    </xf>
    <xf numFmtId="0" fontId="1" fillId="2" borderId="8" xfId="0" applyFont="1" applyFill="1" applyBorder="1" applyAlignment="1">
      <alignment vertical="top" wrapText="1"/>
    </xf>
    <xf numFmtId="0" fontId="0" fillId="0" borderId="2" xfId="0" applyBorder="1"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14" fillId="2" borderId="1" xfId="2"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4" fillId="2" borderId="1" xfId="4" applyFont="1" applyFill="1" applyBorder="1" applyAlignment="1">
      <alignment vertical="top" wrapText="1"/>
    </xf>
    <xf numFmtId="49" fontId="1" fillId="3" borderId="2" xfId="0" applyNumberFormat="1" applyFont="1" applyFill="1" applyBorder="1" applyAlignment="1">
      <alignment vertical="top" wrapText="1"/>
    </xf>
    <xf numFmtId="0" fontId="1" fillId="3" borderId="10" xfId="0" applyFont="1" applyFill="1" applyBorder="1" applyAlignment="1">
      <alignment vertical="top" wrapText="1"/>
    </xf>
    <xf numFmtId="0" fontId="1" fillId="3" borderId="3" xfId="0" applyFont="1" applyFill="1" applyBorder="1" applyAlignment="1">
      <alignment vertical="top" wrapText="1"/>
    </xf>
    <xf numFmtId="0" fontId="18" fillId="3" borderId="2" xfId="0" applyFont="1" applyFill="1" applyBorder="1" applyAlignment="1">
      <alignment vertical="top" wrapText="1"/>
    </xf>
    <xf numFmtId="0" fontId="18" fillId="3" borderId="10" xfId="0" applyFont="1" applyFill="1" applyBorder="1" applyAlignment="1">
      <alignment vertical="top" wrapText="1"/>
    </xf>
    <xf numFmtId="0" fontId="18" fillId="3" borderId="3" xfId="0" applyFont="1" applyFill="1" applyBorder="1" applyAlignment="1">
      <alignment vertical="top" wrapText="1"/>
    </xf>
    <xf numFmtId="49" fontId="1" fillId="3" borderId="10" xfId="0" applyNumberFormat="1" applyFont="1" applyFill="1" applyBorder="1" applyAlignment="1">
      <alignment vertical="top" wrapText="1"/>
    </xf>
    <xf numFmtId="49" fontId="1" fillId="3" borderId="3" xfId="0" applyNumberFormat="1" applyFont="1" applyFill="1" applyBorder="1" applyAlignment="1">
      <alignment vertical="top" wrapText="1"/>
    </xf>
    <xf numFmtId="0" fontId="1" fillId="3" borderId="2" xfId="0" applyFont="1" applyFill="1" applyBorder="1" applyAlignment="1">
      <alignment vertical="top" wrapText="1"/>
    </xf>
    <xf numFmtId="0" fontId="25" fillId="0" borderId="11" xfId="0" applyFont="1" applyBorder="1" applyAlignment="1">
      <alignment horizontal="left" wrapText="1"/>
    </xf>
    <xf numFmtId="0" fontId="25" fillId="0" borderId="12" xfId="0" applyFont="1" applyBorder="1" applyAlignment="1">
      <alignment horizontal="left" wrapText="1"/>
    </xf>
    <xf numFmtId="0" fontId="25" fillId="0" borderId="13" xfId="0" applyFont="1" applyBorder="1" applyAlignment="1">
      <alignment horizontal="left" wrapText="1"/>
    </xf>
    <xf numFmtId="0" fontId="25" fillId="0" borderId="5" xfId="0" applyFont="1" applyBorder="1" applyAlignment="1">
      <alignment horizontal="left" wrapText="1"/>
    </xf>
    <xf numFmtId="0" fontId="25" fillId="0" borderId="9" xfId="0" applyFont="1" applyBorder="1" applyAlignment="1">
      <alignment horizontal="left" wrapText="1"/>
    </xf>
    <xf numFmtId="0" fontId="25" fillId="0" borderId="6" xfId="0" applyFont="1" applyBorder="1" applyAlignment="1">
      <alignment horizontal="left" wrapText="1"/>
    </xf>
    <xf numFmtId="0" fontId="0" fillId="0" borderId="12" xfId="0" applyBorder="1" applyAlignment="1">
      <alignment horizontal="lef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3" borderId="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 fillId="0" borderId="1" xfId="0" applyFont="1" applyBorder="1" applyAlignment="1">
      <alignment horizontal="center" vertical="center"/>
    </xf>
    <xf numFmtId="0" fontId="1" fillId="3" borderId="2" xfId="0" applyFont="1" applyFill="1" applyBorder="1" applyAlignment="1">
      <alignment horizontal="left"/>
    </xf>
    <xf numFmtId="0" fontId="1" fillId="3" borderId="10" xfId="0" applyFont="1" applyFill="1" applyBorder="1" applyAlignment="1">
      <alignment horizontal="left"/>
    </xf>
    <xf numFmtId="0" fontId="0" fillId="0" borderId="7" xfId="0" applyBorder="1" applyAlignment="1">
      <alignment vertical="top" wrapText="1"/>
    </xf>
    <xf numFmtId="0" fontId="0" fillId="0" borderId="1" xfId="0"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10" xfId="0" applyBorder="1" applyAlignment="1"/>
    <xf numFmtId="0" fontId="0" fillId="0" borderId="3" xfId="0" applyBorder="1" applyAlignment="1"/>
    <xf numFmtId="0" fontId="1" fillId="4" borderId="1" xfId="0" applyFont="1" applyFill="1" applyBorder="1" applyAlignment="1">
      <alignment horizontal="center"/>
    </xf>
    <xf numFmtId="0" fontId="1" fillId="4" borderId="7" xfId="0" applyFont="1" applyFill="1" applyBorder="1" applyAlignment="1">
      <alignment horizontal="center"/>
    </xf>
    <xf numFmtId="0" fontId="12" fillId="4" borderId="8" xfId="4" applyFont="1" applyFill="1" applyBorder="1" applyAlignment="1">
      <alignment horizontal="center" vertical="center" wrapText="1"/>
    </xf>
    <xf numFmtId="0" fontId="12" fillId="4" borderId="4" xfId="4" applyFont="1" applyFill="1" applyBorder="1" applyAlignment="1">
      <alignment horizontal="center" vertical="center" wrapText="1"/>
    </xf>
    <xf numFmtId="0" fontId="22" fillId="4" borderId="14" xfId="0" applyFont="1" applyFill="1" applyBorder="1" applyAlignment="1">
      <alignment horizontal="center" vertical="center"/>
    </xf>
    <xf numFmtId="0" fontId="22" fillId="4" borderId="5" xfId="0" applyFont="1" applyFill="1" applyBorder="1" applyAlignment="1">
      <alignment horizontal="center" vertical="center"/>
    </xf>
    <xf numFmtId="0" fontId="22" fillId="7" borderId="7" xfId="0" applyFont="1" applyFill="1" applyBorder="1" applyAlignment="1">
      <alignment horizontal="center" vertical="center"/>
    </xf>
    <xf numFmtId="0" fontId="22" fillId="7" borderId="4"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center" wrapText="1"/>
    </xf>
    <xf numFmtId="0" fontId="1" fillId="4" borderId="7" xfId="0" applyFont="1" applyFill="1" applyBorder="1" applyAlignment="1">
      <alignment horizontal="center" wrapText="1"/>
    </xf>
    <xf numFmtId="0" fontId="1" fillId="4" borderId="1" xfId="0" applyFont="1" applyFill="1" applyBorder="1" applyAlignment="1">
      <alignment horizontal="center" vertical="center"/>
    </xf>
    <xf numFmtId="0" fontId="1" fillId="4" borderId="11" xfId="0" applyFont="1" applyFill="1" applyBorder="1" applyAlignment="1">
      <alignment horizontal="center" wrapText="1"/>
    </xf>
    <xf numFmtId="0" fontId="1" fillId="4" borderId="12" xfId="0" applyFont="1" applyFill="1" applyBorder="1" applyAlignment="1">
      <alignment horizontal="center" wrapText="1"/>
    </xf>
    <xf numFmtId="0" fontId="1" fillId="4" borderId="13" xfId="0" applyFont="1" applyFill="1" applyBorder="1" applyAlignment="1">
      <alignment horizontal="center" wrapText="1"/>
    </xf>
    <xf numFmtId="0" fontId="1" fillId="4" borderId="14" xfId="0" applyFont="1" applyFill="1" applyBorder="1" applyAlignment="1">
      <alignment horizontal="center" wrapText="1"/>
    </xf>
    <xf numFmtId="0" fontId="1" fillId="4" borderId="0" xfId="0" applyFont="1" applyFill="1" applyBorder="1" applyAlignment="1">
      <alignment horizontal="center" wrapText="1"/>
    </xf>
    <xf numFmtId="0" fontId="1" fillId="4" borderId="15" xfId="0" applyFont="1" applyFill="1" applyBorder="1" applyAlignment="1">
      <alignment horizontal="center" wrapText="1"/>
    </xf>
    <xf numFmtId="0" fontId="1" fillId="4" borderId="5" xfId="0" applyFont="1" applyFill="1" applyBorder="1" applyAlignment="1">
      <alignment horizontal="center" wrapText="1"/>
    </xf>
    <xf numFmtId="0" fontId="1" fillId="4" borderId="9" xfId="0" applyFont="1" applyFill="1" applyBorder="1" applyAlignment="1">
      <alignment horizontal="center" wrapText="1"/>
    </xf>
    <xf numFmtId="0" fontId="1" fillId="4" borderId="6" xfId="0" applyFont="1" applyFill="1" applyBorder="1" applyAlignment="1">
      <alignment horizontal="center" wrapText="1"/>
    </xf>
  </cellXfs>
  <cellStyles count="9">
    <cellStyle name="Comma" xfId="8" builtinId="3"/>
    <cellStyle name="Comma 2" xfId="6"/>
    <cellStyle name="Currency 2" xfId="7"/>
    <cellStyle name="Hyperlink" xfId="1" builtinId="8"/>
    <cellStyle name="Normal" xfId="0" builtinId="0"/>
    <cellStyle name="Normal 2" xfId="4"/>
    <cellStyle name="Normal 3" xfId="2"/>
    <cellStyle name="Percent 2" xfId="5"/>
    <cellStyle name="Percent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228600</xdr:rowOff>
    </xdr:from>
    <xdr:to>
      <xdr:col>5</xdr:col>
      <xdr:colOff>385445</xdr:colOff>
      <xdr:row>23</xdr:row>
      <xdr:rowOff>122555</xdr:rowOff>
    </xdr:to>
    <xdr:pic>
      <xdr:nvPicPr>
        <xdr:cNvPr id="3" name="Picture 2" descr="C:\Users\frankv\Google Drive\PRDR\PRDR SE4ALL Databse\PPA\bENCHMARKING\2010\Untitled.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990600"/>
          <a:ext cx="2395220" cy="35610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13</xdr:col>
      <xdr:colOff>476250</xdr:colOff>
      <xdr:row>65</xdr:row>
      <xdr:rowOff>161925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763000"/>
          <a:ext cx="10429875" cy="644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prdrse4all.spc.int/system/files/final_report_2011-_benchmarking_for_pacific_power_utilities.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M26"/>
  <sheetViews>
    <sheetView showGridLines="0" tabSelected="1" workbookViewId="0">
      <selection activeCell="D26" sqref="D26"/>
    </sheetView>
  </sheetViews>
  <sheetFormatPr defaultRowHeight="14.4"/>
  <cols>
    <col min="4" max="4" width="21" customWidth="1"/>
  </cols>
  <sheetData>
    <row r="5" spans="4:4" ht="18">
      <c r="D5" s="15" t="s">
        <v>919</v>
      </c>
    </row>
    <row r="18" spans="4:13">
      <c r="G18" s="285" t="s">
        <v>921</v>
      </c>
      <c r="H18" s="285"/>
      <c r="I18" s="285"/>
      <c r="J18" s="285"/>
      <c r="K18" s="285"/>
      <c r="L18" s="285"/>
      <c r="M18" s="285"/>
    </row>
    <row r="19" spans="4:13">
      <c r="G19" s="285"/>
      <c r="H19" s="285"/>
      <c r="I19" s="285"/>
      <c r="J19" s="285"/>
      <c r="K19" s="285"/>
      <c r="L19" s="285"/>
      <c r="M19" s="285"/>
    </row>
    <row r="20" spans="4:13">
      <c r="G20" s="285"/>
      <c r="H20" s="285"/>
      <c r="I20" s="285"/>
      <c r="J20" s="285"/>
      <c r="K20" s="285"/>
      <c r="L20" s="285"/>
      <c r="M20" s="285"/>
    </row>
    <row r="21" spans="4:13">
      <c r="G21" s="285"/>
      <c r="H21" s="285"/>
      <c r="I21" s="285"/>
      <c r="J21" s="285"/>
      <c r="K21" s="285"/>
      <c r="L21" s="285"/>
      <c r="M21" s="285"/>
    </row>
    <row r="26" spans="4:13">
      <c r="D26" s="228" t="s">
        <v>920</v>
      </c>
    </row>
  </sheetData>
  <mergeCells count="1">
    <mergeCell ref="G18:M21"/>
  </mergeCells>
  <hyperlinks>
    <hyperlink ref="D26"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85" zoomScaleNormal="85" workbookViewId="0">
      <pane ySplit="4" topLeftCell="A8" activePane="bottomLeft" state="frozen"/>
      <selection pane="bottomLeft" activeCell="H28" sqref="H28:H29"/>
    </sheetView>
  </sheetViews>
  <sheetFormatPr defaultRowHeight="14.4"/>
  <cols>
    <col min="2" max="2" width="20.44140625" customWidth="1"/>
    <col min="3" max="3" width="15" customWidth="1"/>
    <col min="4" max="4" width="16.88671875" customWidth="1"/>
    <col min="5" max="5" width="16.33203125" customWidth="1"/>
    <col min="6" max="6" width="13.44140625" customWidth="1"/>
    <col min="7" max="7" width="15.6640625" customWidth="1"/>
    <col min="8" max="8" width="21.44140625" customWidth="1"/>
    <col min="9" max="9" width="18.44140625" customWidth="1"/>
    <col min="10" max="10" width="20" customWidth="1"/>
    <col min="11" max="11" width="14.109375" customWidth="1"/>
    <col min="12" max="12" width="12.88671875" customWidth="1"/>
    <col min="13" max="13" width="12.77734375" customWidth="1"/>
    <col min="14" max="14" width="18.5546875" customWidth="1"/>
  </cols>
  <sheetData>
    <row r="1" spans="1:15">
      <c r="A1" s="228" t="s">
        <v>15</v>
      </c>
    </row>
    <row r="2" spans="1:15" ht="15">
      <c r="B2" s="260" t="s">
        <v>918</v>
      </c>
      <c r="C2" s="4"/>
    </row>
    <row r="3" spans="1:15" ht="72">
      <c r="B3" s="307" t="s">
        <v>17</v>
      </c>
      <c r="C3" s="310" t="s">
        <v>327</v>
      </c>
      <c r="D3" s="310" t="s">
        <v>328</v>
      </c>
      <c r="E3" s="315" t="s">
        <v>931</v>
      </c>
      <c r="F3" s="315"/>
      <c r="G3" s="315"/>
      <c r="H3" s="243" t="s">
        <v>331</v>
      </c>
      <c r="I3" s="316" t="s">
        <v>332</v>
      </c>
      <c r="J3" s="317"/>
      <c r="K3" s="318" t="s">
        <v>335</v>
      </c>
      <c r="L3" s="318"/>
      <c r="M3" s="318"/>
      <c r="N3" s="309" t="s">
        <v>339</v>
      </c>
    </row>
    <row r="4" spans="1:15" ht="39.6" customHeight="1">
      <c r="B4" s="308"/>
      <c r="C4" s="311"/>
      <c r="D4" s="311"/>
      <c r="E4" s="243" t="s">
        <v>329</v>
      </c>
      <c r="F4" s="243" t="s">
        <v>409</v>
      </c>
      <c r="G4" s="243" t="s">
        <v>330</v>
      </c>
      <c r="H4" s="261"/>
      <c r="I4" s="262" t="s">
        <v>333</v>
      </c>
      <c r="J4" s="243" t="s">
        <v>334</v>
      </c>
      <c r="K4" s="263" t="s">
        <v>336</v>
      </c>
      <c r="L4" s="263" t="s">
        <v>337</v>
      </c>
      <c r="M4" s="263" t="s">
        <v>338</v>
      </c>
      <c r="N4" s="310"/>
    </row>
    <row r="5" spans="1:15" ht="57.6">
      <c r="B5" s="254" t="s">
        <v>292</v>
      </c>
      <c r="C5" s="254" t="s">
        <v>408</v>
      </c>
      <c r="D5" s="254" t="s">
        <v>262</v>
      </c>
      <c r="E5" s="254" t="s">
        <v>262</v>
      </c>
      <c r="F5" s="254" t="s">
        <v>262</v>
      </c>
      <c r="G5" s="254" t="s">
        <v>410</v>
      </c>
      <c r="H5" s="254" t="s">
        <v>340</v>
      </c>
      <c r="I5" s="254" t="s">
        <v>341</v>
      </c>
      <c r="J5" s="254" t="s">
        <v>262</v>
      </c>
      <c r="K5" s="254" t="s">
        <v>342</v>
      </c>
      <c r="L5" s="254" t="s">
        <v>343</v>
      </c>
      <c r="M5" s="254" t="s">
        <v>342</v>
      </c>
      <c r="N5" s="254" t="s">
        <v>344</v>
      </c>
    </row>
    <row r="6" spans="1:15" ht="57.6">
      <c r="B6" s="264" t="s">
        <v>205</v>
      </c>
      <c r="C6" s="254" t="s">
        <v>345</v>
      </c>
      <c r="D6" s="254" t="s">
        <v>262</v>
      </c>
      <c r="E6" s="254" t="s">
        <v>346</v>
      </c>
      <c r="F6" s="254" t="s">
        <v>347</v>
      </c>
      <c r="G6" s="254" t="s">
        <v>262</v>
      </c>
      <c r="H6" s="254" t="s">
        <v>348</v>
      </c>
      <c r="I6" s="254" t="s">
        <v>349</v>
      </c>
      <c r="J6" s="254" t="s">
        <v>259</v>
      </c>
      <c r="K6" s="254" t="s">
        <v>77</v>
      </c>
      <c r="L6" s="254" t="s">
        <v>259</v>
      </c>
      <c r="M6" s="254" t="s">
        <v>80</v>
      </c>
      <c r="N6" s="254" t="s">
        <v>411</v>
      </c>
    </row>
    <row r="7" spans="1:15" ht="72">
      <c r="B7" s="264" t="s">
        <v>206</v>
      </c>
      <c r="C7" s="254" t="s">
        <v>412</v>
      </c>
      <c r="D7" s="254" t="s">
        <v>413</v>
      </c>
      <c r="E7" s="254" t="s">
        <v>414</v>
      </c>
      <c r="F7" s="254" t="s">
        <v>415</v>
      </c>
      <c r="G7" s="254" t="s">
        <v>416</v>
      </c>
      <c r="H7" s="254" t="s">
        <v>417</v>
      </c>
      <c r="I7" s="254" t="s">
        <v>418</v>
      </c>
      <c r="J7" s="254" t="s">
        <v>77</v>
      </c>
      <c r="K7" s="254" t="s">
        <v>419</v>
      </c>
      <c r="L7" s="254"/>
      <c r="M7" s="254" t="s">
        <v>420</v>
      </c>
      <c r="N7" s="254" t="s">
        <v>421</v>
      </c>
    </row>
    <row r="8" spans="1:15" ht="41.4" customHeight="1">
      <c r="B8" s="264" t="s">
        <v>207</v>
      </c>
      <c r="C8" s="254" t="s">
        <v>262</v>
      </c>
      <c r="D8" s="254" t="s">
        <v>80</v>
      </c>
      <c r="E8" s="254" t="s">
        <v>262</v>
      </c>
      <c r="F8" s="254" t="s">
        <v>350</v>
      </c>
      <c r="G8" s="254" t="s">
        <v>262</v>
      </c>
      <c r="H8" s="254" t="s">
        <v>351</v>
      </c>
      <c r="I8" s="254" t="s">
        <v>422</v>
      </c>
      <c r="J8" s="254" t="s">
        <v>259</v>
      </c>
      <c r="K8" s="254" t="s">
        <v>262</v>
      </c>
      <c r="L8" s="254" t="s">
        <v>353</v>
      </c>
      <c r="M8" s="254" t="s">
        <v>354</v>
      </c>
      <c r="N8" s="254" t="s">
        <v>423</v>
      </c>
    </row>
    <row r="9" spans="1:15" ht="54.6" customHeight="1">
      <c r="B9" s="264" t="s">
        <v>208</v>
      </c>
      <c r="C9" s="254" t="s">
        <v>424</v>
      </c>
      <c r="D9" s="254" t="s">
        <v>262</v>
      </c>
      <c r="E9" s="254" t="s">
        <v>355</v>
      </c>
      <c r="F9" s="254" t="s">
        <v>356</v>
      </c>
      <c r="G9" s="254" t="s">
        <v>357</v>
      </c>
      <c r="H9" s="254" t="s">
        <v>358</v>
      </c>
      <c r="I9" s="254" t="s">
        <v>359</v>
      </c>
      <c r="J9" s="254" t="s">
        <v>360</v>
      </c>
      <c r="K9" s="254" t="s">
        <v>361</v>
      </c>
      <c r="L9" s="254" t="s">
        <v>362</v>
      </c>
      <c r="M9" s="254" t="s">
        <v>363</v>
      </c>
      <c r="N9" s="254" t="s">
        <v>425</v>
      </c>
    </row>
    <row r="10" spans="1:15" ht="37.799999999999997" customHeight="1">
      <c r="B10" s="264" t="s">
        <v>209</v>
      </c>
      <c r="C10" s="254" t="s">
        <v>345</v>
      </c>
      <c r="D10" s="254" t="s">
        <v>364</v>
      </c>
      <c r="E10" s="254" t="s">
        <v>262</v>
      </c>
      <c r="F10" s="254" t="s">
        <v>365</v>
      </c>
      <c r="G10" s="254" t="s">
        <v>259</v>
      </c>
      <c r="H10" s="254" t="s">
        <v>366</v>
      </c>
      <c r="I10" s="254" t="s">
        <v>367</v>
      </c>
      <c r="J10" s="254" t="s">
        <v>259</v>
      </c>
      <c r="K10" s="254" t="s">
        <v>262</v>
      </c>
      <c r="L10" s="254" t="s">
        <v>262</v>
      </c>
      <c r="M10" s="254" t="s">
        <v>262</v>
      </c>
      <c r="N10" s="254" t="s">
        <v>426</v>
      </c>
    </row>
    <row r="11" spans="1:15" ht="57.6">
      <c r="B11" s="264" t="s">
        <v>211</v>
      </c>
      <c r="C11" s="254" t="s">
        <v>368</v>
      </c>
      <c r="D11" s="254" t="s">
        <v>262</v>
      </c>
      <c r="E11" s="254" t="s">
        <v>369</v>
      </c>
      <c r="F11" s="254" t="s">
        <v>350</v>
      </c>
      <c r="G11" s="254" t="s">
        <v>262</v>
      </c>
      <c r="H11" s="254" t="s">
        <v>427</v>
      </c>
      <c r="I11" s="254" t="s">
        <v>370</v>
      </c>
      <c r="J11" s="254" t="s">
        <v>259</v>
      </c>
      <c r="K11" s="254" t="s">
        <v>262</v>
      </c>
      <c r="L11" s="255">
        <v>0.04</v>
      </c>
      <c r="M11" s="254" t="s">
        <v>262</v>
      </c>
      <c r="N11" s="254" t="s">
        <v>371</v>
      </c>
    </row>
    <row r="12" spans="1:15" ht="36" customHeight="1">
      <c r="B12" s="264" t="s">
        <v>210</v>
      </c>
      <c r="C12" s="254" t="s">
        <v>262</v>
      </c>
      <c r="D12" s="254" t="s">
        <v>372</v>
      </c>
      <c r="E12" s="254" t="s">
        <v>262</v>
      </c>
      <c r="F12" s="254" t="s">
        <v>350</v>
      </c>
      <c r="G12" s="254" t="s">
        <v>262</v>
      </c>
      <c r="H12" s="254" t="s">
        <v>373</v>
      </c>
      <c r="I12" s="254" t="s">
        <v>374</v>
      </c>
      <c r="J12" s="254" t="s">
        <v>262</v>
      </c>
      <c r="K12" s="254" t="s">
        <v>262</v>
      </c>
      <c r="L12" s="255">
        <v>0.08</v>
      </c>
      <c r="M12" s="254" t="s">
        <v>262</v>
      </c>
      <c r="N12" s="254" t="s">
        <v>375</v>
      </c>
    </row>
    <row r="13" spans="1:15" ht="37.200000000000003" customHeight="1">
      <c r="B13" s="264" t="s">
        <v>213</v>
      </c>
      <c r="C13" s="254" t="s">
        <v>428</v>
      </c>
      <c r="D13" s="254" t="s">
        <v>376</v>
      </c>
      <c r="E13" s="254" t="s">
        <v>262</v>
      </c>
      <c r="F13" s="254" t="s">
        <v>350</v>
      </c>
      <c r="G13" s="254" t="s">
        <v>377</v>
      </c>
      <c r="H13" s="254" t="s">
        <v>378</v>
      </c>
      <c r="I13" s="254" t="s">
        <v>352</v>
      </c>
      <c r="J13" s="254" t="s">
        <v>262</v>
      </c>
      <c r="K13" s="254" t="s">
        <v>379</v>
      </c>
      <c r="L13" s="254" t="s">
        <v>262</v>
      </c>
      <c r="M13" s="254" t="s">
        <v>262</v>
      </c>
      <c r="N13" s="254" t="s">
        <v>380</v>
      </c>
    </row>
    <row r="14" spans="1:15" ht="34.200000000000003" customHeight="1">
      <c r="B14" s="264" t="s">
        <v>303</v>
      </c>
      <c r="C14" s="254" t="s">
        <v>381</v>
      </c>
      <c r="D14" s="254" t="s">
        <v>262</v>
      </c>
      <c r="E14" s="254" t="s">
        <v>382</v>
      </c>
      <c r="F14" s="254" t="s">
        <v>350</v>
      </c>
      <c r="G14" s="254" t="s">
        <v>262</v>
      </c>
      <c r="H14" s="254" t="s">
        <v>383</v>
      </c>
      <c r="I14" s="254" t="s">
        <v>352</v>
      </c>
      <c r="J14" s="254" t="s">
        <v>262</v>
      </c>
      <c r="K14" s="254" t="s">
        <v>262</v>
      </c>
      <c r="L14" s="254" t="s">
        <v>262</v>
      </c>
      <c r="M14" s="254" t="s">
        <v>262</v>
      </c>
      <c r="N14" s="254" t="s">
        <v>380</v>
      </c>
    </row>
    <row r="15" spans="1:15" ht="28.8">
      <c r="B15" s="264" t="s">
        <v>215</v>
      </c>
      <c r="C15" s="254" t="s">
        <v>384</v>
      </c>
      <c r="D15" s="254"/>
      <c r="E15" s="254"/>
      <c r="F15" s="254"/>
      <c r="G15" s="254"/>
      <c r="H15" s="254"/>
      <c r="I15" s="254"/>
      <c r="J15" s="254"/>
      <c r="K15" s="254" t="s">
        <v>429</v>
      </c>
      <c r="L15" s="254"/>
      <c r="M15" s="254"/>
      <c r="N15" s="254"/>
    </row>
    <row r="16" spans="1:15" ht="57.6">
      <c r="B16" s="264" t="s">
        <v>216</v>
      </c>
      <c r="C16" s="254" t="s">
        <v>80</v>
      </c>
      <c r="D16" s="254" t="s">
        <v>430</v>
      </c>
      <c r="E16" s="312" t="s">
        <v>385</v>
      </c>
      <c r="F16" s="313"/>
      <c r="G16" s="314"/>
      <c r="H16" s="254" t="s">
        <v>386</v>
      </c>
      <c r="I16" s="254" t="s">
        <v>349</v>
      </c>
      <c r="J16" s="254" t="s">
        <v>259</v>
      </c>
      <c r="K16" s="254"/>
      <c r="L16" s="254" t="s">
        <v>262</v>
      </c>
      <c r="M16" s="254" t="s">
        <v>387</v>
      </c>
      <c r="N16" s="254" t="s">
        <v>388</v>
      </c>
      <c r="O16" s="227" t="s">
        <v>912</v>
      </c>
    </row>
    <row r="17" spans="2:14" ht="57.6">
      <c r="B17" s="254" t="s">
        <v>217</v>
      </c>
      <c r="C17" s="254" t="s">
        <v>384</v>
      </c>
      <c r="D17" s="254"/>
      <c r="E17" s="254"/>
      <c r="F17" s="254"/>
      <c r="G17" s="254"/>
      <c r="H17" s="254" t="s">
        <v>431</v>
      </c>
      <c r="I17" s="254" t="s">
        <v>389</v>
      </c>
      <c r="J17" s="254"/>
      <c r="K17" s="254"/>
      <c r="L17" s="254" t="s">
        <v>262</v>
      </c>
      <c r="M17" s="254"/>
      <c r="N17" s="254" t="s">
        <v>390</v>
      </c>
    </row>
    <row r="18" spans="2:14" ht="57.6">
      <c r="B18" s="254" t="s">
        <v>308</v>
      </c>
      <c r="C18" s="254" t="s">
        <v>384</v>
      </c>
      <c r="D18" s="254" t="s">
        <v>391</v>
      </c>
      <c r="E18" s="254" t="s">
        <v>392</v>
      </c>
      <c r="F18" s="254" t="s">
        <v>262</v>
      </c>
      <c r="G18" s="254" t="s">
        <v>262</v>
      </c>
      <c r="H18" s="254" t="s">
        <v>393</v>
      </c>
      <c r="I18" s="254" t="s">
        <v>394</v>
      </c>
      <c r="J18" s="254" t="s">
        <v>80</v>
      </c>
      <c r="K18" s="254"/>
      <c r="L18" s="254" t="s">
        <v>259</v>
      </c>
      <c r="M18" s="254" t="s">
        <v>395</v>
      </c>
      <c r="N18" s="254" t="s">
        <v>396</v>
      </c>
    </row>
    <row r="19" spans="2:14" ht="43.2">
      <c r="B19" s="254" t="s">
        <v>310</v>
      </c>
      <c r="C19" s="254" t="s">
        <v>384</v>
      </c>
      <c r="D19" s="254" t="s">
        <v>397</v>
      </c>
      <c r="E19" s="254" t="s">
        <v>259</v>
      </c>
      <c r="F19" s="254" t="s">
        <v>398</v>
      </c>
      <c r="G19" s="254" t="s">
        <v>262</v>
      </c>
      <c r="H19" s="254" t="s">
        <v>432</v>
      </c>
      <c r="I19" s="254" t="s">
        <v>341</v>
      </c>
      <c r="J19" s="254" t="s">
        <v>262</v>
      </c>
      <c r="K19" s="254"/>
      <c r="L19" s="254" t="s">
        <v>399</v>
      </c>
      <c r="M19" s="254" t="s">
        <v>400</v>
      </c>
      <c r="N19" s="254" t="s">
        <v>401</v>
      </c>
    </row>
    <row r="20" spans="2:14" ht="72">
      <c r="B20" s="254" t="s">
        <v>311</v>
      </c>
      <c r="C20" s="254" t="s">
        <v>384</v>
      </c>
      <c r="D20" s="254" t="s">
        <v>262</v>
      </c>
      <c r="E20" s="254" t="s">
        <v>262</v>
      </c>
      <c r="F20" s="254" t="s">
        <v>262</v>
      </c>
      <c r="G20" s="254" t="s">
        <v>433</v>
      </c>
      <c r="H20" s="254" t="s">
        <v>402</v>
      </c>
      <c r="I20" s="254" t="s">
        <v>341</v>
      </c>
      <c r="J20" s="254" t="s">
        <v>259</v>
      </c>
      <c r="K20" s="254" t="s">
        <v>403</v>
      </c>
      <c r="L20" s="254" t="s">
        <v>262</v>
      </c>
      <c r="M20" s="254" t="s">
        <v>434</v>
      </c>
      <c r="N20" s="254" t="s">
        <v>404</v>
      </c>
    </row>
    <row r="21" spans="2:14" ht="43.2" customHeight="1">
      <c r="B21" s="254" t="s">
        <v>312</v>
      </c>
      <c r="C21" s="254" t="s">
        <v>384</v>
      </c>
      <c r="D21" s="254"/>
      <c r="E21" s="254"/>
      <c r="F21" s="254"/>
      <c r="G21" s="254"/>
      <c r="H21" s="254" t="s">
        <v>405</v>
      </c>
      <c r="I21" s="254" t="s">
        <v>406</v>
      </c>
      <c r="J21" s="254" t="s">
        <v>259</v>
      </c>
      <c r="K21" s="254"/>
      <c r="L21" s="254"/>
      <c r="M21" s="254"/>
      <c r="N21" s="254" t="s">
        <v>407</v>
      </c>
    </row>
    <row r="22" spans="2:14" ht="57.6">
      <c r="B22" s="254" t="s">
        <v>313</v>
      </c>
      <c r="C22" s="254" t="s">
        <v>435</v>
      </c>
      <c r="D22" s="254" t="s">
        <v>437</v>
      </c>
      <c r="E22" s="254" t="s">
        <v>77</v>
      </c>
      <c r="F22" s="254" t="s">
        <v>77</v>
      </c>
      <c r="G22" s="254" t="s">
        <v>77</v>
      </c>
      <c r="H22" s="254" t="s">
        <v>442</v>
      </c>
      <c r="I22" s="254" t="s">
        <v>443</v>
      </c>
      <c r="J22" s="254" t="s">
        <v>444</v>
      </c>
      <c r="K22" s="254" t="s">
        <v>446</v>
      </c>
      <c r="L22" s="254" t="s">
        <v>447</v>
      </c>
      <c r="M22" s="254" t="s">
        <v>449</v>
      </c>
      <c r="N22" s="254" t="s">
        <v>451</v>
      </c>
    </row>
    <row r="23" spans="2:14" ht="88.2" customHeight="1">
      <c r="B23" s="254" t="s">
        <v>314</v>
      </c>
      <c r="C23" s="254" t="s">
        <v>436</v>
      </c>
      <c r="D23" s="254" t="s">
        <v>438</v>
      </c>
      <c r="E23" s="254" t="s">
        <v>77</v>
      </c>
      <c r="F23" s="254" t="s">
        <v>439</v>
      </c>
      <c r="G23" s="254" t="s">
        <v>440</v>
      </c>
      <c r="H23" s="254" t="s">
        <v>441</v>
      </c>
      <c r="I23" s="254" t="s">
        <v>341</v>
      </c>
      <c r="J23" s="254" t="s">
        <v>445</v>
      </c>
      <c r="K23" s="254" t="s">
        <v>77</v>
      </c>
      <c r="L23" s="254" t="s">
        <v>448</v>
      </c>
      <c r="M23" s="254" t="s">
        <v>932</v>
      </c>
      <c r="N23" s="254" t="s">
        <v>450</v>
      </c>
    </row>
    <row r="25" spans="2:14" ht="15" customHeight="1">
      <c r="B25" s="285" t="s">
        <v>452</v>
      </c>
      <c r="C25" s="285"/>
      <c r="D25" s="285"/>
      <c r="E25" s="285"/>
      <c r="F25" s="285"/>
      <c r="G25" s="285"/>
      <c r="H25" s="285"/>
      <c r="I25" s="285"/>
      <c r="J25" s="285"/>
      <c r="K25" s="285"/>
    </row>
    <row r="26" spans="2:14" ht="15" customHeight="1">
      <c r="B26" s="285" t="s">
        <v>453</v>
      </c>
      <c r="C26" s="285"/>
      <c r="D26" s="285"/>
      <c r="E26" s="285"/>
      <c r="F26" s="285"/>
      <c r="G26" s="285"/>
      <c r="H26" s="285"/>
      <c r="I26" s="285"/>
      <c r="J26" s="285"/>
      <c r="K26" s="285"/>
    </row>
    <row r="27" spans="2:14">
      <c r="B27" s="285"/>
      <c r="C27" s="285"/>
      <c r="D27" s="285"/>
      <c r="E27" s="285"/>
      <c r="F27" s="285"/>
      <c r="G27" s="285"/>
      <c r="H27" s="285"/>
      <c r="I27" s="285"/>
      <c r="J27" s="285"/>
      <c r="K27" s="285"/>
    </row>
    <row r="28" spans="2:14">
      <c r="B28" s="37"/>
      <c r="C28" s="37"/>
      <c r="D28" s="37"/>
      <c r="E28" s="37"/>
      <c r="F28" s="37"/>
      <c r="G28" s="37"/>
    </row>
  </sheetData>
  <mergeCells count="10">
    <mergeCell ref="B26:K27"/>
    <mergeCell ref="B3:B4"/>
    <mergeCell ref="N3:N4"/>
    <mergeCell ref="C3:C4"/>
    <mergeCell ref="D3:D4"/>
    <mergeCell ref="E16:G16"/>
    <mergeCell ref="B25:K25"/>
    <mergeCell ref="E3:G3"/>
    <mergeCell ref="I3:J3"/>
    <mergeCell ref="K3:M3"/>
  </mergeCells>
  <hyperlinks>
    <hyperlink ref="A1" location="Content!A1" display="content "/>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E9" sqref="E9"/>
    </sheetView>
  </sheetViews>
  <sheetFormatPr defaultRowHeight="14.4"/>
  <cols>
    <col min="2" max="2" width="21.6640625" customWidth="1"/>
    <col min="3" max="3" width="137.5546875" customWidth="1"/>
  </cols>
  <sheetData>
    <row r="1" spans="1:3">
      <c r="A1" s="228" t="s">
        <v>15</v>
      </c>
    </row>
    <row r="2" spans="1:3">
      <c r="B2" s="227" t="s">
        <v>922</v>
      </c>
    </row>
    <row r="4" spans="1:3" ht="36" customHeight="1">
      <c r="B4" s="265" t="s">
        <v>454</v>
      </c>
      <c r="C4" s="254" t="s">
        <v>455</v>
      </c>
    </row>
    <row r="5" spans="1:3" ht="58.2" customHeight="1">
      <c r="B5" s="265" t="s">
        <v>456</v>
      </c>
      <c r="C5" s="254" t="s">
        <v>457</v>
      </c>
    </row>
    <row r="6" spans="1:3" ht="107.4" customHeight="1">
      <c r="B6" s="265" t="s">
        <v>458</v>
      </c>
      <c r="C6" s="254" t="s">
        <v>459</v>
      </c>
    </row>
    <row r="7" spans="1:3" ht="35.4" customHeight="1">
      <c r="B7" s="265" t="s">
        <v>460</v>
      </c>
      <c r="C7" s="254" t="s">
        <v>461</v>
      </c>
    </row>
    <row r="8" spans="1:3" ht="34.799999999999997" customHeight="1">
      <c r="B8" s="265" t="s">
        <v>462</v>
      </c>
      <c r="C8" s="254" t="s">
        <v>463</v>
      </c>
    </row>
    <row r="9" spans="1:3" ht="117.6" customHeight="1">
      <c r="B9" s="265" t="s">
        <v>465</v>
      </c>
      <c r="C9" s="254" t="s">
        <v>464</v>
      </c>
    </row>
    <row r="10" spans="1:3" ht="33.6" customHeight="1">
      <c r="B10" s="265" t="s">
        <v>467</v>
      </c>
      <c r="C10" s="254" t="s">
        <v>466</v>
      </c>
    </row>
    <row r="11" spans="1:3" ht="25.8" customHeight="1">
      <c r="B11" s="265" t="s">
        <v>468</v>
      </c>
      <c r="C11" s="254" t="s">
        <v>469</v>
      </c>
    </row>
    <row r="12" spans="1:3" ht="51.6" customHeight="1">
      <c r="B12" s="265" t="s">
        <v>471</v>
      </c>
      <c r="C12" s="254" t="s">
        <v>470</v>
      </c>
    </row>
    <row r="13" spans="1:3" ht="57.6">
      <c r="B13" s="265" t="s">
        <v>473</v>
      </c>
      <c r="C13" s="254" t="s">
        <v>472</v>
      </c>
    </row>
    <row r="14" spans="1:3" ht="37.200000000000003" customHeight="1">
      <c r="B14" s="265" t="s">
        <v>481</v>
      </c>
      <c r="C14" s="254" t="s">
        <v>474</v>
      </c>
    </row>
    <row r="15" spans="1:3" ht="49.8" customHeight="1">
      <c r="B15" s="265" t="s">
        <v>480</v>
      </c>
      <c r="C15" s="254" t="s">
        <v>475</v>
      </c>
    </row>
    <row r="16" spans="1:3" ht="62.4" customHeight="1">
      <c r="B16" s="265" t="s">
        <v>479</v>
      </c>
      <c r="C16" s="254" t="s">
        <v>476</v>
      </c>
    </row>
    <row r="17" spans="2:3" ht="49.8" customHeight="1">
      <c r="B17" s="265" t="s">
        <v>478</v>
      </c>
      <c r="C17" s="254" t="s">
        <v>477</v>
      </c>
    </row>
  </sheetData>
  <hyperlinks>
    <hyperlink ref="A1" location="Content!A1" display="content "/>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29" sqref="B29"/>
    </sheetView>
  </sheetViews>
  <sheetFormatPr defaultRowHeight="14.4"/>
  <cols>
    <col min="2" max="2" width="47.77734375" customWidth="1"/>
    <col min="3" max="3" width="18.6640625" customWidth="1"/>
    <col min="4" max="4" width="15.88671875" customWidth="1"/>
    <col min="5" max="5" width="14" customWidth="1"/>
  </cols>
  <sheetData>
    <row r="1" spans="1:5">
      <c r="A1" s="228" t="s">
        <v>15</v>
      </c>
    </row>
    <row r="2" spans="1:5">
      <c r="B2" s="4" t="s">
        <v>497</v>
      </c>
    </row>
    <row r="3" spans="1:5">
      <c r="B3" s="13" t="s">
        <v>482</v>
      </c>
      <c r="C3" s="13" t="s">
        <v>488</v>
      </c>
      <c r="D3" s="13" t="s">
        <v>487</v>
      </c>
      <c r="E3" s="13" t="s">
        <v>483</v>
      </c>
    </row>
    <row r="4" spans="1:5">
      <c r="B4" s="24" t="s">
        <v>484</v>
      </c>
      <c r="C4" s="259">
        <v>34.5</v>
      </c>
      <c r="D4" s="259">
        <v>13.8</v>
      </c>
      <c r="E4" s="259">
        <v>60</v>
      </c>
    </row>
    <row r="5" spans="1:5">
      <c r="B5" s="52" t="s">
        <v>206</v>
      </c>
      <c r="C5" s="259" t="s">
        <v>491</v>
      </c>
      <c r="D5" s="259" t="s">
        <v>489</v>
      </c>
      <c r="E5" s="259">
        <v>50</v>
      </c>
    </row>
    <row r="6" spans="1:5">
      <c r="B6" s="52" t="s">
        <v>207</v>
      </c>
      <c r="C6" s="259" t="s">
        <v>492</v>
      </c>
      <c r="D6" s="259" t="s">
        <v>490</v>
      </c>
      <c r="E6" s="259">
        <v>50</v>
      </c>
    </row>
    <row r="7" spans="1:5">
      <c r="B7" s="52" t="s">
        <v>208</v>
      </c>
      <c r="C7" s="259" t="s">
        <v>493</v>
      </c>
      <c r="D7" s="259">
        <v>11</v>
      </c>
      <c r="E7" s="259">
        <v>50</v>
      </c>
    </row>
    <row r="8" spans="1:5">
      <c r="B8" s="52" t="s">
        <v>209</v>
      </c>
      <c r="C8" s="259" t="s">
        <v>494</v>
      </c>
      <c r="D8" s="259">
        <v>13.8</v>
      </c>
      <c r="E8" s="259">
        <v>60</v>
      </c>
    </row>
    <row r="9" spans="1:5">
      <c r="B9" s="1" t="s">
        <v>486</v>
      </c>
      <c r="C9" s="259" t="s">
        <v>495</v>
      </c>
      <c r="D9" s="259">
        <v>13.8</v>
      </c>
      <c r="E9" s="259">
        <v>60</v>
      </c>
    </row>
    <row r="10" spans="1:5" ht="28.8">
      <c r="B10" s="24" t="s">
        <v>485</v>
      </c>
      <c r="C10" s="259">
        <v>33</v>
      </c>
      <c r="D10" s="259">
        <v>11</v>
      </c>
      <c r="E10" s="259">
        <v>50</v>
      </c>
    </row>
    <row r="11" spans="1:5">
      <c r="B11" s="24" t="s">
        <v>216</v>
      </c>
      <c r="C11" s="259">
        <v>34.5</v>
      </c>
      <c r="D11" s="259">
        <v>13.8</v>
      </c>
      <c r="E11" s="259">
        <v>60</v>
      </c>
    </row>
    <row r="12" spans="1:5">
      <c r="B12" s="24" t="s">
        <v>222</v>
      </c>
      <c r="C12" s="259" t="s">
        <v>75</v>
      </c>
      <c r="D12" s="259">
        <v>5.5</v>
      </c>
      <c r="E12" s="266">
        <v>50</v>
      </c>
    </row>
    <row r="14" spans="1:5">
      <c r="B14" t="s">
        <v>496</v>
      </c>
    </row>
  </sheetData>
  <hyperlinks>
    <hyperlink ref="A1" location="Content!A1" display="content "/>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I30" sqref="I30"/>
    </sheetView>
  </sheetViews>
  <sheetFormatPr defaultRowHeight="14.4"/>
  <cols>
    <col min="1" max="1" width="8.88671875" style="213"/>
    <col min="2" max="3" width="34" style="213" customWidth="1"/>
    <col min="4" max="4" width="24.5546875" style="213" customWidth="1"/>
    <col min="5" max="5" width="20.6640625" style="213" customWidth="1"/>
    <col min="6" max="16384" width="8.88671875" style="213"/>
  </cols>
  <sheetData>
    <row r="1" spans="1:5">
      <c r="A1" s="228" t="s">
        <v>15</v>
      </c>
    </row>
    <row r="2" spans="1:5">
      <c r="B2" s="225" t="s">
        <v>883</v>
      </c>
    </row>
    <row r="3" spans="1:5" ht="28.8">
      <c r="B3" s="226" t="s">
        <v>881</v>
      </c>
      <c r="C3" s="226" t="s">
        <v>599</v>
      </c>
      <c r="D3" s="226" t="s">
        <v>600</v>
      </c>
      <c r="E3" s="226" t="s">
        <v>601</v>
      </c>
    </row>
    <row r="4" spans="1:5">
      <c r="B4" s="319" t="s">
        <v>94</v>
      </c>
      <c r="C4" s="320"/>
      <c r="D4" s="320"/>
      <c r="E4" s="321"/>
    </row>
    <row r="5" spans="1:5" ht="27.6">
      <c r="B5" s="215" t="s">
        <v>602</v>
      </c>
      <c r="C5" s="216" t="s">
        <v>603</v>
      </c>
      <c r="D5" s="217">
        <v>0.67</v>
      </c>
      <c r="E5" s="218" t="s">
        <v>604</v>
      </c>
    </row>
    <row r="6" spans="1:5" ht="27.6">
      <c r="B6" s="215" t="s">
        <v>605</v>
      </c>
      <c r="C6" s="216" t="s">
        <v>606</v>
      </c>
      <c r="D6" s="217">
        <v>0.34</v>
      </c>
      <c r="E6" s="218" t="s">
        <v>607</v>
      </c>
    </row>
    <row r="7" spans="1:5" ht="41.4">
      <c r="B7" s="215" t="s">
        <v>608</v>
      </c>
      <c r="C7" s="216" t="s">
        <v>609</v>
      </c>
      <c r="D7" s="217">
        <v>0.93</v>
      </c>
      <c r="E7" s="218" t="s">
        <v>610</v>
      </c>
    </row>
    <row r="8" spans="1:5" ht="26.4">
      <c r="B8" s="215" t="s">
        <v>611</v>
      </c>
      <c r="C8" s="216" t="s">
        <v>612</v>
      </c>
      <c r="D8" s="218">
        <v>3.79</v>
      </c>
      <c r="E8" s="229" t="s">
        <v>613</v>
      </c>
    </row>
    <row r="9" spans="1:5" ht="39.6">
      <c r="B9" s="215" t="s">
        <v>614</v>
      </c>
      <c r="C9" s="216" t="s">
        <v>615</v>
      </c>
      <c r="D9" s="218">
        <v>3.5</v>
      </c>
      <c r="E9" s="218" t="s">
        <v>616</v>
      </c>
    </row>
    <row r="10" spans="1:5" ht="27.6">
      <c r="B10" s="215" t="s">
        <v>617</v>
      </c>
      <c r="C10" s="216" t="s">
        <v>618</v>
      </c>
      <c r="D10" s="219">
        <v>7.9299999999999995E-2</v>
      </c>
      <c r="E10" s="218" t="s">
        <v>619</v>
      </c>
    </row>
    <row r="11" spans="1:5" ht="27">
      <c r="B11" s="215" t="s">
        <v>620</v>
      </c>
      <c r="C11" s="216" t="s">
        <v>621</v>
      </c>
      <c r="D11" s="219">
        <v>4.2999999999999997E-2</v>
      </c>
      <c r="E11" s="217">
        <v>0.03</v>
      </c>
    </row>
    <row r="12" spans="1:5" ht="26.4">
      <c r="B12" s="215" t="s">
        <v>622</v>
      </c>
      <c r="C12" s="216" t="s">
        <v>623</v>
      </c>
      <c r="D12" s="220"/>
      <c r="E12" s="220">
        <v>18</v>
      </c>
    </row>
    <row r="13" spans="1:5">
      <c r="B13" s="322" t="s">
        <v>624</v>
      </c>
      <c r="C13" s="323"/>
      <c r="D13" s="323"/>
      <c r="E13" s="324"/>
    </row>
    <row r="14" spans="1:5">
      <c r="B14" s="215" t="s">
        <v>625</v>
      </c>
      <c r="C14" s="216" t="s">
        <v>626</v>
      </c>
      <c r="D14" s="218" t="s">
        <v>627</v>
      </c>
      <c r="E14" s="221"/>
    </row>
    <row r="15" spans="1:5" ht="26.4">
      <c r="B15" s="215" t="s">
        <v>628</v>
      </c>
      <c r="C15" s="216" t="s">
        <v>629</v>
      </c>
      <c r="D15" s="219">
        <v>8.0199999999999994E-2</v>
      </c>
      <c r="E15" s="217">
        <v>0.05</v>
      </c>
    </row>
    <row r="16" spans="1:5">
      <c r="B16" s="319" t="s">
        <v>107</v>
      </c>
      <c r="C16" s="325"/>
      <c r="D16" s="325"/>
      <c r="E16" s="326"/>
    </row>
    <row r="17" spans="2:5" ht="39.6">
      <c r="B17" s="215" t="s">
        <v>548</v>
      </c>
      <c r="C17" s="216" t="s">
        <v>630</v>
      </c>
      <c r="D17" s="218">
        <v>242</v>
      </c>
      <c r="E17" s="218">
        <v>240</v>
      </c>
    </row>
    <row r="18" spans="2:5" ht="27">
      <c r="B18" s="214" t="s">
        <v>631</v>
      </c>
      <c r="C18" s="222" t="s">
        <v>632</v>
      </c>
      <c r="D18" s="223"/>
      <c r="E18" s="223"/>
    </row>
    <row r="19" spans="2:5" ht="27.6">
      <c r="B19" s="215" t="s">
        <v>633</v>
      </c>
      <c r="C19" s="216" t="s">
        <v>634</v>
      </c>
      <c r="D19" s="219">
        <v>0.18140000000000001</v>
      </c>
      <c r="E19" s="217">
        <v>0.3</v>
      </c>
    </row>
    <row r="20" spans="2:5" ht="26.4">
      <c r="B20" s="215" t="s">
        <v>635</v>
      </c>
      <c r="C20" s="216" t="s">
        <v>636</v>
      </c>
      <c r="D20" s="219">
        <v>0.1234</v>
      </c>
      <c r="E20" s="217">
        <v>0.05</v>
      </c>
    </row>
    <row r="21" spans="2:5" ht="26.4">
      <c r="B21" s="215" t="s">
        <v>637</v>
      </c>
      <c r="C21" s="216" t="s">
        <v>638</v>
      </c>
      <c r="D21" s="218">
        <v>19</v>
      </c>
      <c r="E21" s="218">
        <v>10</v>
      </c>
    </row>
    <row r="22" spans="2:5" ht="27">
      <c r="B22" s="215" t="s">
        <v>639</v>
      </c>
      <c r="C22" s="216" t="s">
        <v>640</v>
      </c>
      <c r="D22" s="218">
        <v>592</v>
      </c>
      <c r="E22" s="218">
        <v>200</v>
      </c>
    </row>
    <row r="23" spans="2:5" ht="27">
      <c r="B23" s="215" t="s">
        <v>641</v>
      </c>
      <c r="C23" s="216" t="s">
        <v>642</v>
      </c>
      <c r="D23" s="220">
        <v>2478</v>
      </c>
      <c r="E23" s="220">
        <v>800</v>
      </c>
    </row>
    <row r="24" spans="2:5">
      <c r="B24" s="327" t="s">
        <v>643</v>
      </c>
      <c r="C24" s="320"/>
      <c r="D24" s="320"/>
      <c r="E24" s="321"/>
    </row>
    <row r="25" spans="2:5" ht="26.4">
      <c r="B25" s="215" t="s">
        <v>644</v>
      </c>
      <c r="C25" s="216" t="s">
        <v>645</v>
      </c>
      <c r="D25" s="217">
        <v>1.86</v>
      </c>
      <c r="E25" s="217">
        <v>0</v>
      </c>
    </row>
    <row r="26" spans="2:5">
      <c r="B26" s="215" t="s">
        <v>646</v>
      </c>
      <c r="C26" s="216" t="s">
        <v>647</v>
      </c>
      <c r="D26" s="219">
        <v>0.26069999999999999</v>
      </c>
      <c r="E26" s="218" t="s">
        <v>648</v>
      </c>
    </row>
    <row r="27" spans="2:5" ht="26.4">
      <c r="B27" s="215" t="s">
        <v>649</v>
      </c>
      <c r="C27" s="216" t="s">
        <v>650</v>
      </c>
      <c r="D27" s="219">
        <v>-0.16800000000000001</v>
      </c>
      <c r="E27" s="218" t="s">
        <v>651</v>
      </c>
    </row>
    <row r="28" spans="2:5">
      <c r="B28" s="215" t="s">
        <v>652</v>
      </c>
      <c r="C28" s="216" t="s">
        <v>653</v>
      </c>
      <c r="D28" s="224">
        <v>0.12569444444444444</v>
      </c>
      <c r="E28" s="218" t="s">
        <v>529</v>
      </c>
    </row>
    <row r="29" spans="2:5">
      <c r="B29" s="215" t="s">
        <v>654</v>
      </c>
      <c r="C29" s="216" t="s">
        <v>655</v>
      </c>
      <c r="D29" s="218" t="s">
        <v>656</v>
      </c>
      <c r="E29" s="218" t="s">
        <v>657</v>
      </c>
    </row>
    <row r="30" spans="2:5">
      <c r="B30" s="328" t="s">
        <v>882</v>
      </c>
      <c r="C30" s="329"/>
      <c r="D30" s="329"/>
      <c r="E30" s="330"/>
    </row>
    <row r="31" spans="2:5">
      <c r="B31" s="331"/>
      <c r="C31" s="332"/>
      <c r="D31" s="332"/>
      <c r="E31" s="333"/>
    </row>
  </sheetData>
  <mergeCells count="5">
    <mergeCell ref="B4:E4"/>
    <mergeCell ref="B13:E13"/>
    <mergeCell ref="B16:E16"/>
    <mergeCell ref="B24:E24"/>
    <mergeCell ref="B30:E31"/>
  </mergeCells>
  <hyperlinks>
    <hyperlink ref="A1" location="Content!A1" display="content "/>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N18" sqref="N18"/>
    </sheetView>
  </sheetViews>
  <sheetFormatPr defaultRowHeight="14.4"/>
  <cols>
    <col min="2" max="3" width="31.6640625" customWidth="1"/>
    <col min="4" max="4" width="44.21875" customWidth="1"/>
  </cols>
  <sheetData>
    <row r="1" spans="1:4">
      <c r="A1" s="228" t="s">
        <v>15</v>
      </c>
    </row>
    <row r="2" spans="1:4">
      <c r="B2" s="4" t="s">
        <v>498</v>
      </c>
    </row>
    <row r="3" spans="1:4">
      <c r="B3" s="10" t="s">
        <v>499</v>
      </c>
      <c r="C3" s="10" t="s">
        <v>500</v>
      </c>
      <c r="D3" s="10" t="s">
        <v>127</v>
      </c>
    </row>
    <row r="4" spans="1:4">
      <c r="B4" s="2" t="s">
        <v>505</v>
      </c>
      <c r="C4" s="2">
        <v>11</v>
      </c>
      <c r="D4" s="1" t="s">
        <v>506</v>
      </c>
    </row>
    <row r="5" spans="1:4">
      <c r="B5" s="2" t="s">
        <v>504</v>
      </c>
      <c r="C5" s="2">
        <v>6</v>
      </c>
      <c r="D5" s="1" t="s">
        <v>507</v>
      </c>
    </row>
    <row r="6" spans="1:4">
      <c r="B6" s="2" t="s">
        <v>503</v>
      </c>
      <c r="C6" s="2">
        <v>4</v>
      </c>
      <c r="D6" s="1" t="s">
        <v>508</v>
      </c>
    </row>
    <row r="7" spans="1:4">
      <c r="B7" s="2" t="s">
        <v>502</v>
      </c>
      <c r="C7" s="2">
        <v>5</v>
      </c>
      <c r="D7" s="1" t="s">
        <v>509</v>
      </c>
    </row>
    <row r="8" spans="1:4">
      <c r="B8" s="2" t="s">
        <v>501</v>
      </c>
      <c r="C8" s="2">
        <v>1</v>
      </c>
      <c r="D8" s="1" t="s">
        <v>510</v>
      </c>
    </row>
    <row r="9" spans="1:4">
      <c r="B9" t="s">
        <v>511</v>
      </c>
    </row>
    <row r="12" spans="1:4">
      <c r="B12" s="4" t="s">
        <v>880</v>
      </c>
    </row>
    <row r="13" spans="1:4">
      <c r="B13" s="54" t="s">
        <v>867</v>
      </c>
      <c r="C13" s="54" t="s">
        <v>868</v>
      </c>
      <c r="D13" s="54" t="s">
        <v>869</v>
      </c>
    </row>
    <row r="14" spans="1:4">
      <c r="B14" s="24" t="s">
        <v>870</v>
      </c>
      <c r="C14" s="24" t="s">
        <v>871</v>
      </c>
      <c r="D14" s="24" t="s">
        <v>872</v>
      </c>
    </row>
    <row r="15" spans="1:4">
      <c r="B15" s="24" t="s">
        <v>873</v>
      </c>
      <c r="C15" s="24" t="s">
        <v>874</v>
      </c>
      <c r="D15" s="24" t="s">
        <v>875</v>
      </c>
    </row>
    <row r="16" spans="1:4">
      <c r="B16" s="24" t="s">
        <v>876</v>
      </c>
      <c r="C16" s="24" t="s">
        <v>877</v>
      </c>
      <c r="D16" s="24" t="s">
        <v>878</v>
      </c>
    </row>
    <row r="17" spans="2:4">
      <c r="B17" s="334" t="s">
        <v>879</v>
      </c>
      <c r="C17" s="334"/>
      <c r="D17" s="334"/>
    </row>
    <row r="18" spans="2:4">
      <c r="B18" s="285"/>
      <c r="C18" s="285"/>
      <c r="D18" s="285"/>
    </row>
    <row r="19" spans="2:4">
      <c r="B19" s="285"/>
      <c r="C19" s="285"/>
      <c r="D19" s="285"/>
    </row>
  </sheetData>
  <mergeCells count="1">
    <mergeCell ref="B17:D19"/>
  </mergeCells>
  <hyperlinks>
    <hyperlink ref="A1" location="Content!A1" display="content "/>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2" sqref="B2"/>
    </sheetView>
  </sheetViews>
  <sheetFormatPr defaultRowHeight="14.4"/>
  <cols>
    <col min="2" max="2" width="30.88671875" customWidth="1"/>
    <col min="6" max="6" width="16.109375" customWidth="1"/>
    <col min="7" max="7" width="24.88671875" customWidth="1"/>
  </cols>
  <sheetData>
    <row r="1" spans="1:9">
      <c r="A1" s="6" t="s">
        <v>15</v>
      </c>
    </row>
    <row r="2" spans="1:9">
      <c r="B2" s="4" t="s">
        <v>512</v>
      </c>
    </row>
    <row r="3" spans="1:9" ht="13.5" customHeight="1">
      <c r="B3" s="341" t="s">
        <v>91</v>
      </c>
      <c r="C3" s="341"/>
      <c r="D3" s="341" t="s">
        <v>514</v>
      </c>
      <c r="E3" s="341"/>
      <c r="F3" s="16" t="s">
        <v>520</v>
      </c>
      <c r="G3" s="58" t="s">
        <v>531</v>
      </c>
      <c r="H3" s="341" t="s">
        <v>554</v>
      </c>
      <c r="I3" s="341"/>
    </row>
    <row r="4" spans="1:9">
      <c r="B4" s="341"/>
      <c r="C4" s="341"/>
      <c r="D4" s="3" t="s">
        <v>92</v>
      </c>
      <c r="E4" s="3" t="s">
        <v>93</v>
      </c>
      <c r="F4" s="16" t="s">
        <v>521</v>
      </c>
      <c r="G4" s="58" t="s">
        <v>532</v>
      </c>
      <c r="H4" s="3" t="s">
        <v>92</v>
      </c>
      <c r="I4" s="3" t="s">
        <v>93</v>
      </c>
    </row>
    <row r="5" spans="1:9">
      <c r="B5" s="342" t="s">
        <v>94</v>
      </c>
      <c r="C5" s="343"/>
      <c r="D5" s="343"/>
      <c r="E5" s="343"/>
      <c r="F5" s="343"/>
      <c r="G5" s="343"/>
      <c r="H5" s="343"/>
      <c r="I5" s="343"/>
    </row>
    <row r="6" spans="1:9">
      <c r="B6" s="9" t="s">
        <v>95</v>
      </c>
      <c r="C6" s="9" t="s">
        <v>117</v>
      </c>
      <c r="D6" s="55">
        <v>67</v>
      </c>
      <c r="E6" s="55">
        <v>66</v>
      </c>
      <c r="F6" s="55" t="s">
        <v>522</v>
      </c>
      <c r="G6" s="60" t="s">
        <v>522</v>
      </c>
      <c r="H6" s="55">
        <v>64</v>
      </c>
      <c r="I6" s="55">
        <v>65</v>
      </c>
    </row>
    <row r="7" spans="1:9">
      <c r="B7" s="9" t="s">
        <v>96</v>
      </c>
      <c r="C7" s="9" t="s">
        <v>117</v>
      </c>
      <c r="D7" s="55">
        <v>34</v>
      </c>
      <c r="E7" s="55">
        <v>33</v>
      </c>
      <c r="F7" s="55" t="s">
        <v>523</v>
      </c>
      <c r="G7" s="60" t="s">
        <v>533</v>
      </c>
      <c r="H7" s="55">
        <v>32</v>
      </c>
      <c r="I7" s="55">
        <v>31</v>
      </c>
    </row>
    <row r="8" spans="1:9">
      <c r="B8" s="9" t="s">
        <v>97</v>
      </c>
      <c r="C8" s="9" t="s">
        <v>117</v>
      </c>
      <c r="D8" s="55">
        <v>93</v>
      </c>
      <c r="E8" s="55">
        <v>97</v>
      </c>
      <c r="F8" s="55" t="s">
        <v>524</v>
      </c>
      <c r="G8" s="61">
        <v>24016</v>
      </c>
      <c r="H8" s="55">
        <v>98</v>
      </c>
      <c r="I8" s="55">
        <v>100</v>
      </c>
    </row>
    <row r="9" spans="1:9" ht="27.6">
      <c r="B9" s="9" t="s">
        <v>98</v>
      </c>
      <c r="C9" s="9" t="s">
        <v>117</v>
      </c>
      <c r="D9" s="55">
        <v>3.8</v>
      </c>
      <c r="E9" s="55">
        <v>3.7</v>
      </c>
      <c r="F9" s="55">
        <v>4</v>
      </c>
      <c r="G9" s="60" t="s">
        <v>534</v>
      </c>
      <c r="H9" s="55">
        <v>3.8</v>
      </c>
      <c r="I9" s="55">
        <v>3.8</v>
      </c>
    </row>
    <row r="10" spans="1:9" ht="27.6">
      <c r="B10" s="9" t="s">
        <v>99</v>
      </c>
      <c r="C10" s="9" t="s">
        <v>118</v>
      </c>
      <c r="D10" s="55">
        <v>3.5</v>
      </c>
      <c r="E10" s="55">
        <v>2</v>
      </c>
      <c r="F10" s="55" t="s">
        <v>525</v>
      </c>
      <c r="G10" s="60" t="s">
        <v>535</v>
      </c>
      <c r="H10" s="337" t="s">
        <v>553</v>
      </c>
      <c r="I10" s="338"/>
    </row>
    <row r="11" spans="1:9">
      <c r="B11" s="9" t="s">
        <v>101</v>
      </c>
      <c r="C11" s="12" t="s">
        <v>119</v>
      </c>
      <c r="D11" s="56">
        <v>7.9</v>
      </c>
      <c r="E11" s="56">
        <v>3.2</v>
      </c>
      <c r="F11" s="59" t="s">
        <v>526</v>
      </c>
      <c r="G11" s="62">
        <v>0</v>
      </c>
      <c r="H11" s="55">
        <v>0.9</v>
      </c>
      <c r="I11" s="55">
        <v>0.1</v>
      </c>
    </row>
    <row r="12" spans="1:9">
      <c r="B12" s="9" t="s">
        <v>102</v>
      </c>
      <c r="C12" s="12" t="s">
        <v>120</v>
      </c>
      <c r="D12" s="56">
        <v>4.3</v>
      </c>
      <c r="E12" s="56">
        <v>3.9</v>
      </c>
      <c r="F12" s="56">
        <v>3</v>
      </c>
      <c r="G12" s="62">
        <v>3</v>
      </c>
      <c r="H12" s="55">
        <v>2</v>
      </c>
      <c r="I12" s="267" t="s">
        <v>552</v>
      </c>
    </row>
    <row r="13" spans="1:9">
      <c r="B13" s="9" t="s">
        <v>103</v>
      </c>
      <c r="C13" s="11" t="s">
        <v>104</v>
      </c>
      <c r="D13" s="55">
        <v>58</v>
      </c>
      <c r="E13" s="55">
        <v>14</v>
      </c>
      <c r="F13" s="55">
        <v>18</v>
      </c>
      <c r="G13" s="60"/>
      <c r="H13" s="55" t="s">
        <v>550</v>
      </c>
      <c r="I13" s="55" t="s">
        <v>551</v>
      </c>
    </row>
    <row r="14" spans="1:9">
      <c r="B14" s="339" t="s">
        <v>88</v>
      </c>
      <c r="C14" s="340"/>
      <c r="D14" s="340"/>
      <c r="E14" s="340"/>
      <c r="F14" s="340"/>
      <c r="G14" s="340"/>
      <c r="H14" s="340"/>
      <c r="I14" s="340"/>
    </row>
    <row r="15" spans="1:9" ht="15.6">
      <c r="B15" s="9" t="s">
        <v>105</v>
      </c>
      <c r="C15" s="12" t="s">
        <v>121</v>
      </c>
      <c r="D15" s="268">
        <v>8</v>
      </c>
      <c r="E15" s="268" t="s">
        <v>230</v>
      </c>
      <c r="F15" s="269">
        <v>5</v>
      </c>
      <c r="G15" s="269">
        <v>5</v>
      </c>
      <c r="H15" s="337" t="s">
        <v>549</v>
      </c>
      <c r="I15" s="338"/>
    </row>
    <row r="16" spans="1:9">
      <c r="B16" s="339" t="s">
        <v>107</v>
      </c>
      <c r="C16" s="340"/>
      <c r="D16" s="340"/>
      <c r="E16" s="340"/>
      <c r="F16" s="340"/>
      <c r="G16" s="340"/>
      <c r="H16" s="340"/>
      <c r="I16" s="340"/>
    </row>
    <row r="17" spans="2:9">
      <c r="B17" s="9" t="s">
        <v>548</v>
      </c>
      <c r="C17" s="9" t="s">
        <v>123</v>
      </c>
      <c r="D17" s="55">
        <v>242</v>
      </c>
      <c r="E17" s="55">
        <v>224</v>
      </c>
      <c r="F17" s="55">
        <v>240</v>
      </c>
      <c r="G17" s="55">
        <v>350</v>
      </c>
      <c r="H17" s="55">
        <v>334</v>
      </c>
      <c r="I17" s="55">
        <v>297</v>
      </c>
    </row>
    <row r="18" spans="2:9">
      <c r="B18" s="9" t="s">
        <v>109</v>
      </c>
      <c r="C18" s="9" t="s">
        <v>117</v>
      </c>
      <c r="D18" s="55">
        <v>18</v>
      </c>
      <c r="E18" s="55">
        <v>18</v>
      </c>
      <c r="F18" s="55">
        <v>30</v>
      </c>
      <c r="G18" s="55">
        <v>50</v>
      </c>
      <c r="H18" s="55">
        <v>19</v>
      </c>
      <c r="I18" s="55">
        <v>21</v>
      </c>
    </row>
    <row r="19" spans="2:9" ht="28.5" customHeight="1">
      <c r="B19" s="9" t="s">
        <v>108</v>
      </c>
      <c r="C19" s="12" t="s">
        <v>121</v>
      </c>
      <c r="D19" s="56" t="s">
        <v>515</v>
      </c>
      <c r="E19" s="56" t="s">
        <v>230</v>
      </c>
      <c r="F19" s="56">
        <v>5</v>
      </c>
      <c r="G19" s="56">
        <v>5</v>
      </c>
      <c r="H19" s="337" t="s">
        <v>547</v>
      </c>
      <c r="I19" s="338"/>
    </row>
    <row r="20" spans="2:9">
      <c r="B20" s="9" t="s">
        <v>112</v>
      </c>
      <c r="C20" s="12" t="s">
        <v>122</v>
      </c>
      <c r="D20" s="56">
        <v>19</v>
      </c>
      <c r="E20" s="56">
        <v>8</v>
      </c>
      <c r="F20" s="56">
        <v>10</v>
      </c>
      <c r="G20" s="56">
        <v>0.9</v>
      </c>
      <c r="H20" s="55" t="s">
        <v>545</v>
      </c>
      <c r="I20" s="55" t="s">
        <v>546</v>
      </c>
    </row>
    <row r="21" spans="2:9">
      <c r="B21" s="9" t="s">
        <v>111</v>
      </c>
      <c r="C21" s="12" t="s">
        <v>122</v>
      </c>
      <c r="D21" s="56">
        <v>592</v>
      </c>
      <c r="E21" s="56">
        <v>33</v>
      </c>
      <c r="F21" s="56">
        <v>200</v>
      </c>
      <c r="G21" s="56">
        <v>47</v>
      </c>
      <c r="H21" s="55" t="s">
        <v>544</v>
      </c>
      <c r="I21" s="55">
        <v>139</v>
      </c>
    </row>
    <row r="22" spans="2:9">
      <c r="B22" s="9" t="s">
        <v>110</v>
      </c>
      <c r="C22" s="55" t="s">
        <v>100</v>
      </c>
      <c r="D22" s="337" t="s">
        <v>516</v>
      </c>
      <c r="E22" s="338"/>
      <c r="F22" s="55">
        <v>800</v>
      </c>
      <c r="G22" s="55">
        <v>167</v>
      </c>
      <c r="H22" s="337" t="s">
        <v>543</v>
      </c>
      <c r="I22" s="338"/>
    </row>
    <row r="23" spans="2:9">
      <c r="B23" s="339" t="s">
        <v>513</v>
      </c>
      <c r="C23" s="340"/>
      <c r="D23" s="340"/>
      <c r="E23" s="340"/>
      <c r="F23" s="340"/>
      <c r="G23" s="340"/>
      <c r="H23" s="340"/>
      <c r="I23" s="340"/>
    </row>
    <row r="24" spans="2:9">
      <c r="B24" s="9" t="s">
        <v>113</v>
      </c>
      <c r="C24" s="12" t="s">
        <v>120</v>
      </c>
      <c r="D24" s="56">
        <v>26</v>
      </c>
      <c r="E24" s="56" t="s">
        <v>230</v>
      </c>
      <c r="F24" s="56" t="s">
        <v>527</v>
      </c>
      <c r="G24" s="56" t="s">
        <v>527</v>
      </c>
      <c r="H24" s="55">
        <v>15</v>
      </c>
      <c r="I24" s="55">
        <v>17</v>
      </c>
    </row>
    <row r="25" spans="2:9">
      <c r="B25" s="9" t="s">
        <v>114</v>
      </c>
      <c r="C25" s="9" t="s">
        <v>117</v>
      </c>
      <c r="D25" s="337">
        <v>-16.8</v>
      </c>
      <c r="E25" s="338"/>
      <c r="F25" s="55" t="s">
        <v>528</v>
      </c>
      <c r="G25" s="55" t="s">
        <v>536</v>
      </c>
      <c r="H25" s="55" t="s">
        <v>541</v>
      </c>
      <c r="I25" s="55" t="s">
        <v>542</v>
      </c>
    </row>
    <row r="26" spans="2:9">
      <c r="B26" s="9" t="s">
        <v>115</v>
      </c>
      <c r="C26" s="9" t="s">
        <v>123</v>
      </c>
      <c r="D26" s="57" t="s">
        <v>518</v>
      </c>
      <c r="E26" s="55">
        <v>1.3</v>
      </c>
      <c r="F26" s="55" t="s">
        <v>529</v>
      </c>
      <c r="G26" s="57" t="s">
        <v>537</v>
      </c>
      <c r="H26" s="63" t="s">
        <v>539</v>
      </c>
      <c r="I26" s="63" t="s">
        <v>540</v>
      </c>
    </row>
    <row r="27" spans="2:9">
      <c r="B27" s="9" t="s">
        <v>116</v>
      </c>
      <c r="C27" s="12" t="s">
        <v>121</v>
      </c>
      <c r="D27" s="56">
        <v>79</v>
      </c>
      <c r="E27" s="56">
        <v>51</v>
      </c>
      <c r="F27" s="56" t="s">
        <v>530</v>
      </c>
      <c r="G27" s="56" t="s">
        <v>538</v>
      </c>
      <c r="H27" s="55">
        <v>115</v>
      </c>
      <c r="I27" s="55">
        <v>56</v>
      </c>
    </row>
    <row r="28" spans="2:9">
      <c r="B28" s="9"/>
      <c r="C28" s="12"/>
      <c r="D28" s="335" t="s">
        <v>519</v>
      </c>
      <c r="E28" s="336"/>
      <c r="F28" s="12"/>
      <c r="G28" s="12"/>
      <c r="H28" s="11"/>
      <c r="I28" s="11"/>
    </row>
    <row r="29" spans="2:9">
      <c r="B29" t="s">
        <v>555</v>
      </c>
    </row>
    <row r="52" spans="4:4">
      <c r="D52" t="s">
        <v>517</v>
      </c>
    </row>
  </sheetData>
  <mergeCells count="15">
    <mergeCell ref="D28:E28"/>
    <mergeCell ref="H22:I22"/>
    <mergeCell ref="H19:I19"/>
    <mergeCell ref="B23:I23"/>
    <mergeCell ref="D3:E3"/>
    <mergeCell ref="D22:E22"/>
    <mergeCell ref="D25:E25"/>
    <mergeCell ref="B5:I5"/>
    <mergeCell ref="B14:I14"/>
    <mergeCell ref="B16:I16"/>
    <mergeCell ref="B3:B4"/>
    <mergeCell ref="C3:C4"/>
    <mergeCell ref="H3:I3"/>
    <mergeCell ref="H15:I15"/>
    <mergeCell ref="H10:I10"/>
  </mergeCells>
  <hyperlinks>
    <hyperlink ref="A1" location="Content!A1" display="content "/>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zoomScaleNormal="100" workbookViewId="0">
      <selection activeCell="B2" sqref="B2"/>
    </sheetView>
  </sheetViews>
  <sheetFormatPr defaultRowHeight="14.4"/>
  <cols>
    <col min="2" max="2" width="35.33203125" customWidth="1"/>
    <col min="3" max="3" width="13.88671875" customWidth="1"/>
    <col min="4" max="4" width="10.88671875" customWidth="1"/>
    <col min="5" max="5" width="20.44140625" customWidth="1"/>
    <col min="6" max="8" width="11.44140625" customWidth="1"/>
    <col min="9" max="9" width="20.44140625" customWidth="1"/>
    <col min="10" max="10" width="15.33203125" customWidth="1"/>
    <col min="11" max="11" width="11.88671875" customWidth="1"/>
    <col min="12" max="12" width="11.109375" customWidth="1"/>
    <col min="13" max="13" width="13.5546875" customWidth="1"/>
    <col min="14" max="14" width="12.88671875" customWidth="1"/>
    <col min="16" max="16" width="14.5546875" customWidth="1"/>
  </cols>
  <sheetData>
    <row r="1" spans="1:29">
      <c r="A1" s="6" t="s">
        <v>15</v>
      </c>
    </row>
    <row r="2" spans="1:29">
      <c r="B2" s="4" t="s">
        <v>597</v>
      </c>
    </row>
    <row r="3" spans="1:29" ht="30" customHeight="1">
      <c r="B3" s="16" t="s">
        <v>556</v>
      </c>
      <c r="C3" s="346" t="s">
        <v>673</v>
      </c>
      <c r="D3" s="347"/>
      <c r="E3" s="16" t="s">
        <v>557</v>
      </c>
      <c r="F3" s="341" t="s">
        <v>558</v>
      </c>
      <c r="G3" s="341"/>
      <c r="H3" s="341"/>
      <c r="I3" s="16" t="s">
        <v>559</v>
      </c>
    </row>
    <row r="4" spans="1:29">
      <c r="B4" s="1" t="s">
        <v>560</v>
      </c>
      <c r="C4" s="348">
        <v>2010</v>
      </c>
      <c r="D4" s="349"/>
      <c r="E4" s="2">
        <v>2008</v>
      </c>
      <c r="F4" s="345">
        <v>2006</v>
      </c>
      <c r="G4" s="345"/>
      <c r="H4" s="345"/>
      <c r="I4" s="2">
        <v>2009</v>
      </c>
    </row>
    <row r="5" spans="1:29">
      <c r="B5" s="1" t="s">
        <v>561</v>
      </c>
      <c r="C5" s="348" t="s">
        <v>568</v>
      </c>
      <c r="D5" s="349"/>
      <c r="E5" s="221">
        <v>21</v>
      </c>
      <c r="F5" s="345" t="s">
        <v>569</v>
      </c>
      <c r="G5" s="345"/>
      <c r="H5" s="345"/>
      <c r="I5" s="221">
        <v>170</v>
      </c>
    </row>
    <row r="6" spans="1:29" ht="94.8" customHeight="1">
      <c r="B6" s="270" t="s">
        <v>562</v>
      </c>
      <c r="C6" s="312" t="s">
        <v>570</v>
      </c>
      <c r="D6" s="314"/>
      <c r="E6" s="270" t="s">
        <v>571</v>
      </c>
      <c r="F6" s="344" t="s">
        <v>563</v>
      </c>
      <c r="G6" s="344"/>
      <c r="H6" s="344"/>
      <c r="I6" s="270" t="s">
        <v>572</v>
      </c>
    </row>
    <row r="7" spans="1:29" s="74" customFormat="1">
      <c r="A7" s="73"/>
      <c r="B7" s="13" t="s">
        <v>564</v>
      </c>
      <c r="C7" s="13" t="s">
        <v>166</v>
      </c>
      <c r="D7" s="13" t="s">
        <v>195</v>
      </c>
      <c r="E7" s="13" t="s">
        <v>195</v>
      </c>
      <c r="F7" s="13" t="s">
        <v>565</v>
      </c>
      <c r="G7" s="13" t="s">
        <v>566</v>
      </c>
      <c r="H7" s="13" t="s">
        <v>567</v>
      </c>
      <c r="I7" s="13"/>
      <c r="J7" s="21"/>
      <c r="K7" s="21"/>
      <c r="L7" s="21"/>
      <c r="M7" s="21"/>
      <c r="N7" s="21"/>
      <c r="O7" s="21"/>
      <c r="P7" s="21"/>
      <c r="Q7" s="21"/>
      <c r="R7" s="21"/>
      <c r="S7" s="21"/>
      <c r="T7" s="21"/>
      <c r="U7" s="21"/>
      <c r="V7" s="21"/>
      <c r="W7" s="21"/>
      <c r="X7" s="21"/>
      <c r="Y7" s="21"/>
      <c r="Z7" s="21"/>
      <c r="AA7" s="21"/>
      <c r="AB7" s="21"/>
      <c r="AC7" s="21"/>
    </row>
    <row r="8" spans="1:29">
      <c r="B8" s="72" t="s">
        <v>95</v>
      </c>
      <c r="C8" s="81">
        <v>64</v>
      </c>
      <c r="D8" s="81">
        <v>65</v>
      </c>
      <c r="E8" s="81">
        <v>74.2</v>
      </c>
      <c r="F8" s="72"/>
      <c r="G8" s="72"/>
      <c r="H8" s="72"/>
      <c r="I8" s="81">
        <v>54.8</v>
      </c>
    </row>
    <row r="9" spans="1:29">
      <c r="B9" s="1" t="s">
        <v>573</v>
      </c>
      <c r="C9" s="2">
        <v>32</v>
      </c>
      <c r="D9" s="2">
        <v>31</v>
      </c>
      <c r="E9" s="2">
        <v>42.4</v>
      </c>
      <c r="F9" s="1"/>
      <c r="G9" s="1"/>
      <c r="H9" s="1"/>
      <c r="I9" s="221"/>
    </row>
    <row r="10" spans="1:29">
      <c r="B10" s="1" t="s">
        <v>574</v>
      </c>
      <c r="C10" s="2">
        <v>114</v>
      </c>
      <c r="D10" s="2">
        <v>91</v>
      </c>
      <c r="E10" s="2">
        <v>60.5</v>
      </c>
      <c r="F10" s="1"/>
      <c r="G10" s="1"/>
      <c r="H10" s="1"/>
      <c r="I10" s="221"/>
    </row>
    <row r="11" spans="1:29">
      <c r="B11" s="1" t="s">
        <v>97</v>
      </c>
      <c r="C11" s="2">
        <v>98</v>
      </c>
      <c r="D11" s="2">
        <v>100</v>
      </c>
      <c r="E11" s="2">
        <v>82.9</v>
      </c>
      <c r="F11" s="1"/>
      <c r="G11" s="1"/>
      <c r="H11" s="1"/>
      <c r="I11" s="221"/>
    </row>
    <row r="12" spans="1:29">
      <c r="B12" s="1" t="s">
        <v>575</v>
      </c>
      <c r="C12" s="2">
        <v>3.8</v>
      </c>
      <c r="D12" s="2">
        <v>3.8</v>
      </c>
      <c r="E12" s="2"/>
      <c r="F12" s="1"/>
      <c r="G12" s="1"/>
      <c r="H12" s="1"/>
      <c r="I12" s="221"/>
    </row>
    <row r="13" spans="1:29">
      <c r="B13" s="1" t="s">
        <v>576</v>
      </c>
      <c r="C13" s="2">
        <v>1300</v>
      </c>
      <c r="D13" s="2">
        <v>970</v>
      </c>
      <c r="E13" s="2"/>
      <c r="F13" s="1"/>
      <c r="G13" s="1"/>
      <c r="H13" s="1"/>
      <c r="I13" s="221"/>
    </row>
    <row r="14" spans="1:29">
      <c r="B14" s="1" t="s">
        <v>101</v>
      </c>
      <c r="C14" s="2">
        <v>0.9</v>
      </c>
      <c r="D14" s="2">
        <v>0.1</v>
      </c>
      <c r="E14" s="2"/>
      <c r="F14" s="1"/>
      <c r="G14" s="1"/>
      <c r="H14" s="1"/>
      <c r="I14" s="221"/>
    </row>
    <row r="15" spans="1:29">
      <c r="B15" s="1" t="s">
        <v>102</v>
      </c>
      <c r="C15" s="2">
        <v>2</v>
      </c>
      <c r="D15" s="2">
        <v>0</v>
      </c>
      <c r="E15" s="2"/>
      <c r="F15" s="1"/>
      <c r="G15" s="1"/>
      <c r="H15" s="1"/>
      <c r="I15" s="221"/>
    </row>
    <row r="16" spans="1:29">
      <c r="B16" s="1" t="s">
        <v>577</v>
      </c>
      <c r="C16" s="2">
        <v>148</v>
      </c>
      <c r="D16" s="2">
        <v>71</v>
      </c>
      <c r="E16" s="2"/>
      <c r="F16" s="1"/>
      <c r="G16" s="1"/>
      <c r="H16" s="1"/>
      <c r="I16" s="221"/>
    </row>
    <row r="17" spans="2:9">
      <c r="B17" s="13" t="s">
        <v>582</v>
      </c>
      <c r="C17" s="82"/>
      <c r="D17" s="82"/>
      <c r="E17" s="82"/>
      <c r="F17" s="65"/>
      <c r="G17" s="65"/>
      <c r="H17" s="65"/>
      <c r="I17" s="82"/>
    </row>
    <row r="18" spans="2:9">
      <c r="B18" s="66" t="s">
        <v>578</v>
      </c>
      <c r="C18" s="221">
        <v>12.8</v>
      </c>
      <c r="D18" s="221">
        <v>11.6</v>
      </c>
      <c r="E18" s="221">
        <v>13</v>
      </c>
      <c r="F18" s="221">
        <v>9.6999999999999993</v>
      </c>
      <c r="G18" s="221">
        <v>6.9</v>
      </c>
      <c r="H18" s="221">
        <v>9</v>
      </c>
      <c r="I18" s="221"/>
    </row>
    <row r="19" spans="2:9">
      <c r="B19" s="66" t="s">
        <v>579</v>
      </c>
      <c r="C19" s="221">
        <v>5.6</v>
      </c>
      <c r="D19" s="221">
        <v>5.9</v>
      </c>
      <c r="E19" s="221">
        <v>6</v>
      </c>
      <c r="F19" s="221"/>
      <c r="G19" s="221"/>
      <c r="H19" s="221"/>
      <c r="I19" s="221"/>
    </row>
    <row r="20" spans="2:9">
      <c r="B20" s="66" t="s">
        <v>580</v>
      </c>
      <c r="C20" s="221">
        <v>7.2</v>
      </c>
      <c r="D20" s="221">
        <v>5.2</v>
      </c>
      <c r="E20" s="221">
        <v>3</v>
      </c>
      <c r="F20" s="221"/>
      <c r="G20" s="221"/>
      <c r="H20" s="221"/>
      <c r="I20" s="221"/>
    </row>
    <row r="21" spans="2:9">
      <c r="B21" s="67" t="s">
        <v>107</v>
      </c>
      <c r="C21" s="82"/>
      <c r="D21" s="82"/>
      <c r="E21" s="82"/>
      <c r="F21" s="65"/>
      <c r="G21" s="65"/>
      <c r="H21" s="65"/>
      <c r="I21" s="82"/>
    </row>
    <row r="22" spans="2:9">
      <c r="B22" s="68" t="s">
        <v>548</v>
      </c>
      <c r="C22" s="2">
        <v>334</v>
      </c>
      <c r="D22" s="2">
        <v>297</v>
      </c>
      <c r="E22" s="2"/>
      <c r="F22" s="1"/>
      <c r="G22" s="1"/>
      <c r="H22" s="1"/>
      <c r="I22" s="221">
        <v>333</v>
      </c>
    </row>
    <row r="23" spans="2:9">
      <c r="B23" s="68" t="s">
        <v>581</v>
      </c>
      <c r="C23" s="2" t="s">
        <v>591</v>
      </c>
      <c r="D23" s="2" t="s">
        <v>591</v>
      </c>
      <c r="E23" s="2"/>
      <c r="F23" s="1"/>
      <c r="G23" s="1"/>
      <c r="H23" s="1"/>
      <c r="I23" s="221"/>
    </row>
    <row r="24" spans="2:9">
      <c r="B24" s="11" t="s">
        <v>109</v>
      </c>
      <c r="C24" s="2">
        <v>19</v>
      </c>
      <c r="D24" s="2">
        <v>21</v>
      </c>
      <c r="E24" s="2"/>
      <c r="F24" s="1"/>
      <c r="G24" s="1"/>
      <c r="H24" s="1"/>
      <c r="I24" s="221"/>
    </row>
    <row r="25" spans="2:9">
      <c r="B25" s="11" t="s">
        <v>108</v>
      </c>
      <c r="C25" s="2" t="s">
        <v>592</v>
      </c>
      <c r="D25" s="2" t="s">
        <v>543</v>
      </c>
      <c r="E25" s="2"/>
      <c r="F25" s="1"/>
      <c r="G25" s="1"/>
      <c r="H25" s="1"/>
      <c r="I25" s="221">
        <v>3.93</v>
      </c>
    </row>
    <row r="26" spans="2:9">
      <c r="B26" s="11" t="s">
        <v>583</v>
      </c>
      <c r="C26" s="2">
        <v>8.1999999999999993</v>
      </c>
      <c r="D26" s="2">
        <v>3.8</v>
      </c>
      <c r="E26" s="2">
        <v>6.38</v>
      </c>
      <c r="F26" s="1"/>
      <c r="G26" s="1"/>
      <c r="H26" s="1"/>
      <c r="I26" s="221"/>
    </row>
    <row r="27" spans="2:9">
      <c r="B27" s="11" t="s">
        <v>584</v>
      </c>
      <c r="C27" s="2">
        <v>530</v>
      </c>
      <c r="D27" s="2">
        <v>139</v>
      </c>
      <c r="E27" s="2">
        <v>580</v>
      </c>
      <c r="F27" s="1">
        <v>176</v>
      </c>
      <c r="G27" s="1">
        <v>77</v>
      </c>
      <c r="H27" s="1">
        <v>309</v>
      </c>
      <c r="I27" s="221"/>
    </row>
    <row r="28" spans="2:9">
      <c r="B28" s="11" t="s">
        <v>585</v>
      </c>
      <c r="C28" s="2" t="s">
        <v>591</v>
      </c>
      <c r="D28" s="2" t="s">
        <v>591</v>
      </c>
      <c r="E28" s="2"/>
      <c r="F28" s="1"/>
      <c r="G28" s="1"/>
      <c r="H28" s="1"/>
      <c r="I28" s="221">
        <v>3738</v>
      </c>
    </row>
    <row r="29" spans="2:9">
      <c r="B29" s="11" t="s">
        <v>586</v>
      </c>
      <c r="C29" s="2" t="s">
        <v>591</v>
      </c>
      <c r="D29" s="2" t="s">
        <v>591</v>
      </c>
      <c r="E29" s="2"/>
      <c r="F29" s="1"/>
      <c r="G29" s="1"/>
      <c r="H29" s="1"/>
      <c r="I29" s="221">
        <v>7.8E-2</v>
      </c>
    </row>
    <row r="30" spans="2:9">
      <c r="B30" s="69" t="s">
        <v>587</v>
      </c>
      <c r="C30" s="82"/>
      <c r="D30" s="82"/>
      <c r="E30" s="82"/>
      <c r="F30" s="65"/>
      <c r="G30" s="65"/>
      <c r="H30" s="65"/>
      <c r="I30" s="82"/>
    </row>
    <row r="31" spans="2:9">
      <c r="B31" s="11" t="s">
        <v>113</v>
      </c>
      <c r="C31" s="2">
        <v>15</v>
      </c>
      <c r="D31" s="2">
        <v>17</v>
      </c>
      <c r="E31" s="2"/>
      <c r="F31" s="1"/>
      <c r="G31" s="1"/>
      <c r="H31" s="1"/>
      <c r="I31" s="221"/>
    </row>
    <row r="32" spans="2:9">
      <c r="B32" s="11" t="s">
        <v>114</v>
      </c>
      <c r="C32" s="2">
        <v>9.1999999999999993</v>
      </c>
      <c r="D32" s="2">
        <v>1</v>
      </c>
      <c r="E32" s="2">
        <v>6.4</v>
      </c>
      <c r="F32" s="1"/>
      <c r="G32" s="1"/>
      <c r="H32" s="1"/>
      <c r="I32" s="221"/>
    </row>
    <row r="33" spans="2:9">
      <c r="B33" s="11" t="s">
        <v>115</v>
      </c>
      <c r="C33" s="2" t="s">
        <v>539</v>
      </c>
      <c r="D33" s="2" t="s">
        <v>595</v>
      </c>
      <c r="E33" s="2"/>
      <c r="F33" s="1"/>
      <c r="G33" s="1"/>
      <c r="H33" s="1"/>
      <c r="I33" s="221">
        <v>2.02</v>
      </c>
    </row>
    <row r="34" spans="2:9">
      <c r="B34" s="11" t="s">
        <v>116</v>
      </c>
      <c r="C34" s="2">
        <v>115</v>
      </c>
      <c r="D34" s="2">
        <v>57</v>
      </c>
      <c r="E34" s="2"/>
      <c r="F34" s="1"/>
      <c r="G34" s="1"/>
      <c r="H34" s="1"/>
      <c r="I34" s="1"/>
    </row>
    <row r="35" spans="2:9">
      <c r="B35" s="70" t="s">
        <v>588</v>
      </c>
      <c r="C35" s="83" t="s">
        <v>591</v>
      </c>
      <c r="D35" s="83" t="s">
        <v>591</v>
      </c>
      <c r="E35" s="83">
        <v>0.26400000000000001</v>
      </c>
      <c r="F35" s="71">
        <v>0.126</v>
      </c>
      <c r="G35" s="71">
        <v>0.16900000000000001</v>
      </c>
      <c r="H35" s="71">
        <v>0.27400000000000002</v>
      </c>
      <c r="I35" s="71"/>
    </row>
    <row r="36" spans="2:9">
      <c r="B36" s="75" t="s">
        <v>593</v>
      </c>
      <c r="C36" s="83">
        <v>0.39</v>
      </c>
      <c r="D36" s="84">
        <v>0.41</v>
      </c>
      <c r="E36" s="83">
        <v>0.36599999999999999</v>
      </c>
      <c r="F36" s="71"/>
      <c r="G36" s="76"/>
      <c r="H36" s="71"/>
      <c r="I36" s="77">
        <v>9.4E-2</v>
      </c>
    </row>
    <row r="37" spans="2:9">
      <c r="B37" s="78" t="s">
        <v>594</v>
      </c>
      <c r="C37" s="81">
        <v>0.47</v>
      </c>
      <c r="D37" s="85">
        <v>0.44</v>
      </c>
      <c r="E37" s="81">
        <v>0.38700000000000001</v>
      </c>
      <c r="F37" s="72"/>
      <c r="G37" s="79"/>
      <c r="H37" s="72"/>
      <c r="I37" s="80">
        <v>9.1999999999999998E-2</v>
      </c>
    </row>
    <row r="38" spans="2:9">
      <c r="B38" s="72" t="s">
        <v>589</v>
      </c>
      <c r="C38" s="81">
        <v>85</v>
      </c>
      <c r="D38" s="81">
        <v>74</v>
      </c>
      <c r="E38" s="81">
        <v>135</v>
      </c>
      <c r="F38" s="72">
        <v>278</v>
      </c>
      <c r="G38" s="72">
        <v>167</v>
      </c>
      <c r="H38" s="72">
        <v>125</v>
      </c>
      <c r="I38" s="72"/>
    </row>
    <row r="39" spans="2:9">
      <c r="B39" s="1" t="s">
        <v>590</v>
      </c>
      <c r="C39" s="2" t="s">
        <v>591</v>
      </c>
      <c r="D39" s="2" t="s">
        <v>591</v>
      </c>
      <c r="E39" s="238">
        <v>3</v>
      </c>
      <c r="F39" s="1"/>
      <c r="G39" s="1"/>
      <c r="H39" s="1"/>
      <c r="I39" s="1"/>
    </row>
    <row r="40" spans="2:9">
      <c r="B40" s="334" t="s">
        <v>596</v>
      </c>
      <c r="C40" s="334"/>
      <c r="D40" s="334"/>
      <c r="E40" s="334"/>
      <c r="F40" s="334"/>
      <c r="G40" s="334"/>
      <c r="H40" s="334"/>
      <c r="I40" s="334"/>
    </row>
    <row r="41" spans="2:9">
      <c r="B41" s="285"/>
      <c r="C41" s="285"/>
      <c r="D41" s="285"/>
      <c r="E41" s="285"/>
      <c r="F41" s="285"/>
      <c r="G41" s="285"/>
      <c r="H41" s="285"/>
      <c r="I41" s="285"/>
    </row>
    <row r="42" spans="2:9">
      <c r="B42" s="285"/>
      <c r="C42" s="285"/>
      <c r="D42" s="285"/>
      <c r="E42" s="285"/>
      <c r="F42" s="285"/>
      <c r="G42" s="285"/>
      <c r="H42" s="285"/>
      <c r="I42" s="285"/>
    </row>
    <row r="43" spans="2:9">
      <c r="B43" s="285"/>
      <c r="C43" s="285"/>
      <c r="D43" s="285"/>
      <c r="E43" s="285"/>
      <c r="F43" s="285"/>
      <c r="G43" s="285"/>
      <c r="H43" s="285"/>
      <c r="I43" s="285"/>
    </row>
    <row r="44" spans="2:9" ht="13.2" customHeight="1">
      <c r="B44" s="285"/>
      <c r="C44" s="285"/>
      <c r="D44" s="285"/>
      <c r="E44" s="285"/>
      <c r="F44" s="285"/>
      <c r="G44" s="285"/>
      <c r="H44" s="285"/>
      <c r="I44" s="285"/>
    </row>
    <row r="45" spans="2:9" hidden="1">
      <c r="B45" s="285"/>
      <c r="C45" s="285"/>
      <c r="D45" s="285"/>
      <c r="E45" s="285"/>
      <c r="F45" s="285"/>
      <c r="G45" s="285"/>
      <c r="H45" s="285"/>
      <c r="I45" s="285"/>
    </row>
    <row r="46" spans="2:9" hidden="1">
      <c r="B46" s="285"/>
      <c r="C46" s="285"/>
      <c r="D46" s="285"/>
      <c r="E46" s="285"/>
      <c r="F46" s="285"/>
      <c r="G46" s="285"/>
      <c r="H46" s="285"/>
      <c r="I46" s="285"/>
    </row>
    <row r="47" spans="2:9" hidden="1">
      <c r="B47" s="285"/>
      <c r="C47" s="285"/>
      <c r="D47" s="285"/>
      <c r="E47" s="285"/>
      <c r="F47" s="285"/>
      <c r="G47" s="285"/>
      <c r="H47" s="285"/>
      <c r="I47" s="285"/>
    </row>
  </sheetData>
  <mergeCells count="9">
    <mergeCell ref="F6:H6"/>
    <mergeCell ref="F5:H5"/>
    <mergeCell ref="F3:H3"/>
    <mergeCell ref="F4:H4"/>
    <mergeCell ref="B40:I47"/>
    <mergeCell ref="C3:D3"/>
    <mergeCell ref="C4:D4"/>
    <mergeCell ref="C5:D5"/>
    <mergeCell ref="C6:D6"/>
  </mergeCells>
  <hyperlinks>
    <hyperlink ref="A1" location="Content!A1" display="content "/>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B2" sqref="B2"/>
    </sheetView>
  </sheetViews>
  <sheetFormatPr defaultRowHeight="14.4"/>
  <cols>
    <col min="2" max="2" width="27.109375" customWidth="1"/>
    <col min="3" max="3" width="11.88671875" customWidth="1"/>
    <col min="4" max="4" width="14.109375" style="64" customWidth="1"/>
    <col min="5" max="5" width="17.109375" style="64" customWidth="1"/>
    <col min="6" max="6" width="23.33203125" customWidth="1"/>
  </cols>
  <sheetData>
    <row r="1" spans="1:6">
      <c r="A1" s="6" t="s">
        <v>15</v>
      </c>
    </row>
    <row r="2" spans="1:6">
      <c r="B2" s="4" t="s">
        <v>598</v>
      </c>
    </row>
    <row r="4" spans="1:6" ht="57.6">
      <c r="B4" s="108" t="s">
        <v>671</v>
      </c>
      <c r="C4" s="108" t="s">
        <v>672</v>
      </c>
      <c r="D4" s="244" t="s">
        <v>674</v>
      </c>
      <c r="E4" s="244" t="s">
        <v>680</v>
      </c>
      <c r="F4" s="244" t="s">
        <v>684</v>
      </c>
    </row>
    <row r="5" spans="1:6">
      <c r="B5" s="319" t="s">
        <v>94</v>
      </c>
      <c r="C5" s="313"/>
      <c r="D5" s="313"/>
      <c r="E5" s="313"/>
      <c r="F5" s="314"/>
    </row>
    <row r="6" spans="1:6">
      <c r="B6" s="86" t="s">
        <v>602</v>
      </c>
      <c r="C6" s="271" t="s">
        <v>604</v>
      </c>
      <c r="D6" s="223" t="s">
        <v>675</v>
      </c>
      <c r="E6" s="272">
        <v>0.65</v>
      </c>
      <c r="F6" s="259" t="s">
        <v>685</v>
      </c>
    </row>
    <row r="7" spans="1:6">
      <c r="B7" s="86" t="s">
        <v>605</v>
      </c>
      <c r="C7" s="271" t="s">
        <v>607</v>
      </c>
      <c r="D7" s="223" t="s">
        <v>676</v>
      </c>
      <c r="E7" s="272">
        <v>0.31</v>
      </c>
      <c r="F7" s="257">
        <v>0.6</v>
      </c>
    </row>
    <row r="8" spans="1:6" ht="28.8">
      <c r="B8" s="86" t="s">
        <v>608</v>
      </c>
      <c r="C8" s="271" t="s">
        <v>610</v>
      </c>
      <c r="D8" s="223" t="s">
        <v>677</v>
      </c>
      <c r="E8" s="272">
        <v>1</v>
      </c>
      <c r="F8" s="259" t="s">
        <v>686</v>
      </c>
    </row>
    <row r="9" spans="1:6">
      <c r="B9" s="86" t="s">
        <v>658</v>
      </c>
      <c r="C9" s="271"/>
      <c r="D9" s="223" t="s">
        <v>678</v>
      </c>
      <c r="E9" s="272">
        <v>0.91</v>
      </c>
      <c r="F9" s="257">
        <v>0.6</v>
      </c>
    </row>
    <row r="10" spans="1:6" ht="39.6">
      <c r="B10" s="86" t="s">
        <v>614</v>
      </c>
      <c r="C10" s="271" t="s">
        <v>616</v>
      </c>
      <c r="D10" s="223" t="s">
        <v>535</v>
      </c>
      <c r="E10" s="223" t="s">
        <v>681</v>
      </c>
      <c r="F10" s="259" t="s">
        <v>687</v>
      </c>
    </row>
    <row r="11" spans="1:6" ht="28.8">
      <c r="B11" s="86" t="s">
        <v>659</v>
      </c>
      <c r="C11" s="271" t="s">
        <v>89</v>
      </c>
      <c r="D11" s="223" t="s">
        <v>89</v>
      </c>
      <c r="E11" s="272">
        <v>9.6999999999999993</v>
      </c>
      <c r="F11" s="273" t="s">
        <v>688</v>
      </c>
    </row>
    <row r="12" spans="1:6" ht="39.6">
      <c r="B12" s="86" t="s">
        <v>660</v>
      </c>
      <c r="C12" s="274" t="s">
        <v>661</v>
      </c>
      <c r="D12" s="223">
        <v>4.5</v>
      </c>
      <c r="E12" s="223" t="s">
        <v>682</v>
      </c>
      <c r="F12" s="259" t="s">
        <v>534</v>
      </c>
    </row>
    <row r="13" spans="1:6">
      <c r="B13" s="86" t="s">
        <v>617</v>
      </c>
      <c r="C13" s="275" t="s">
        <v>619</v>
      </c>
      <c r="D13" s="276">
        <v>0.03</v>
      </c>
      <c r="E13" s="277">
        <v>1E-3</v>
      </c>
      <c r="F13" s="278" t="s">
        <v>619</v>
      </c>
    </row>
    <row r="14" spans="1:6">
      <c r="B14" s="86" t="s">
        <v>620</v>
      </c>
      <c r="C14" s="279">
        <v>0.03</v>
      </c>
      <c r="D14" s="276">
        <v>0.03</v>
      </c>
      <c r="E14" s="277">
        <v>5.0000000000000001E-4</v>
      </c>
      <c r="F14" s="278" t="s">
        <v>619</v>
      </c>
    </row>
    <row r="15" spans="1:6">
      <c r="B15" s="86" t="s">
        <v>622</v>
      </c>
      <c r="C15" s="280">
        <v>18</v>
      </c>
      <c r="D15" s="281"/>
      <c r="E15" s="282">
        <v>71</v>
      </c>
      <c r="F15" s="278" t="s">
        <v>689</v>
      </c>
    </row>
    <row r="16" spans="1:6">
      <c r="B16" s="322" t="s">
        <v>624</v>
      </c>
      <c r="C16" s="323"/>
      <c r="D16" s="350"/>
      <c r="E16" s="350"/>
      <c r="F16" s="351"/>
    </row>
    <row r="17" spans="2:6">
      <c r="B17" s="1" t="s">
        <v>662</v>
      </c>
      <c r="C17" s="98">
        <v>0.05</v>
      </c>
      <c r="D17" s="104">
        <v>0.05</v>
      </c>
      <c r="E17" s="2" t="s">
        <v>230</v>
      </c>
      <c r="F17" s="2" t="s">
        <v>690</v>
      </c>
    </row>
    <row r="18" spans="2:6">
      <c r="B18" s="71" t="s">
        <v>663</v>
      </c>
      <c r="C18" s="84"/>
      <c r="D18" s="83"/>
      <c r="E18" s="83"/>
      <c r="F18" s="99"/>
    </row>
    <row r="19" spans="2:6">
      <c r="B19" s="94" t="s">
        <v>664</v>
      </c>
      <c r="C19" s="92"/>
      <c r="D19" s="105"/>
      <c r="E19" s="106">
        <v>5.8999999999999997E-2</v>
      </c>
      <c r="F19" s="110" t="s">
        <v>691</v>
      </c>
    </row>
    <row r="20" spans="2:6">
      <c r="B20" s="95" t="s">
        <v>665</v>
      </c>
      <c r="C20" s="103"/>
      <c r="D20" s="81"/>
      <c r="E20" s="107">
        <v>5.1999999999999998E-2</v>
      </c>
      <c r="F20" s="111" t="s">
        <v>692</v>
      </c>
    </row>
    <row r="21" spans="2:6">
      <c r="B21" s="91" t="s">
        <v>666</v>
      </c>
      <c r="C21" s="87" t="s">
        <v>75</v>
      </c>
      <c r="D21" s="81" t="s">
        <v>89</v>
      </c>
      <c r="E21" s="102">
        <v>4.8000000000000001E-2</v>
      </c>
      <c r="F21" s="53" t="s">
        <v>693</v>
      </c>
    </row>
    <row r="22" spans="2:6">
      <c r="B22" s="93" t="s">
        <v>667</v>
      </c>
      <c r="C22" s="90">
        <v>2.4</v>
      </c>
      <c r="D22" s="2">
        <v>350</v>
      </c>
      <c r="E22" s="102">
        <v>2.97</v>
      </c>
      <c r="F22" s="53">
        <v>300</v>
      </c>
    </row>
    <row r="23" spans="2:6">
      <c r="B23" s="93" t="s">
        <v>668</v>
      </c>
      <c r="C23" s="90">
        <v>0.3</v>
      </c>
      <c r="D23" s="98">
        <v>0.5</v>
      </c>
      <c r="E23" s="98">
        <v>0.21</v>
      </c>
      <c r="F23" s="53" t="s">
        <v>648</v>
      </c>
    </row>
    <row r="24" spans="2:6">
      <c r="B24" s="86" t="s">
        <v>635</v>
      </c>
      <c r="C24" s="87">
        <v>0.05</v>
      </c>
      <c r="D24" s="98">
        <v>0.05</v>
      </c>
      <c r="E24" s="2" t="s">
        <v>683</v>
      </c>
      <c r="F24" s="53" t="s">
        <v>694</v>
      </c>
    </row>
    <row r="25" spans="2:6" ht="26.4">
      <c r="B25" s="86" t="s">
        <v>637</v>
      </c>
      <c r="C25" s="88">
        <v>10</v>
      </c>
      <c r="D25" s="2">
        <v>0.9</v>
      </c>
      <c r="E25" s="102">
        <v>3.7999999999999999E-2</v>
      </c>
      <c r="F25" s="112">
        <v>43014</v>
      </c>
    </row>
    <row r="26" spans="2:6">
      <c r="B26" s="86" t="s">
        <v>639</v>
      </c>
      <c r="C26" s="88">
        <v>200</v>
      </c>
      <c r="D26" s="2">
        <v>47</v>
      </c>
      <c r="E26" s="102">
        <v>1.39</v>
      </c>
      <c r="F26" s="53">
        <v>100</v>
      </c>
    </row>
    <row r="27" spans="2:6" ht="27">
      <c r="B27" s="86" t="s">
        <v>641</v>
      </c>
      <c r="C27" s="89">
        <v>800</v>
      </c>
      <c r="D27" s="100">
        <v>167</v>
      </c>
      <c r="E27" s="2" t="s">
        <v>89</v>
      </c>
      <c r="F27" s="53" t="s">
        <v>689</v>
      </c>
    </row>
    <row r="28" spans="2:6">
      <c r="B28" s="327" t="s">
        <v>643</v>
      </c>
      <c r="C28" s="320"/>
      <c r="D28" s="350"/>
      <c r="E28" s="350"/>
      <c r="F28" s="351"/>
    </row>
    <row r="29" spans="2:6">
      <c r="B29" s="86" t="s">
        <v>646</v>
      </c>
      <c r="C29" s="88" t="s">
        <v>648</v>
      </c>
      <c r="D29" s="2" t="s">
        <v>648</v>
      </c>
      <c r="E29" s="98">
        <v>0.17</v>
      </c>
      <c r="F29" s="53" t="s">
        <v>695</v>
      </c>
    </row>
    <row r="30" spans="2:6">
      <c r="B30" s="86" t="s">
        <v>669</v>
      </c>
      <c r="C30" s="88" t="s">
        <v>651</v>
      </c>
      <c r="D30" s="2" t="s">
        <v>679</v>
      </c>
      <c r="E30" s="98">
        <v>0.01</v>
      </c>
      <c r="F30" s="109">
        <v>0.1</v>
      </c>
    </row>
    <row r="31" spans="2:6">
      <c r="B31" s="86" t="s">
        <v>652</v>
      </c>
      <c r="C31" s="88" t="s">
        <v>529</v>
      </c>
      <c r="D31" s="101" t="s">
        <v>537</v>
      </c>
      <c r="E31" s="2">
        <v>1.8</v>
      </c>
      <c r="F31" s="2" t="s">
        <v>696</v>
      </c>
    </row>
    <row r="32" spans="2:6">
      <c r="B32" s="86" t="s">
        <v>654</v>
      </c>
      <c r="C32" s="88" t="s">
        <v>657</v>
      </c>
      <c r="D32" s="2" t="s">
        <v>538</v>
      </c>
      <c r="E32" s="2">
        <v>57</v>
      </c>
      <c r="F32" s="53" t="s">
        <v>697</v>
      </c>
    </row>
    <row r="33" spans="2:6">
      <c r="B33" s="96" t="s">
        <v>670</v>
      </c>
      <c r="C33" s="97" t="s">
        <v>75</v>
      </c>
      <c r="D33" s="2" t="s">
        <v>89</v>
      </c>
      <c r="E33" s="2">
        <v>74</v>
      </c>
      <c r="F33" s="53" t="s">
        <v>698</v>
      </c>
    </row>
    <row r="34" spans="2:6">
      <c r="B34" s="334" t="s">
        <v>699</v>
      </c>
      <c r="C34" s="334"/>
      <c r="D34" s="334"/>
      <c r="E34" s="334"/>
      <c r="F34" s="334"/>
    </row>
    <row r="35" spans="2:6">
      <c r="B35" s="285"/>
      <c r="C35" s="285"/>
      <c r="D35" s="285"/>
      <c r="E35" s="285"/>
      <c r="F35" s="285"/>
    </row>
    <row r="36" spans="2:6">
      <c r="B36" s="285"/>
      <c r="C36" s="285"/>
      <c r="D36" s="285"/>
      <c r="E36" s="285"/>
      <c r="F36" s="285"/>
    </row>
  </sheetData>
  <mergeCells count="4">
    <mergeCell ref="B34:F36"/>
    <mergeCell ref="B5:F5"/>
    <mergeCell ref="B16:F16"/>
    <mergeCell ref="B28:F28"/>
  </mergeCells>
  <hyperlinks>
    <hyperlink ref="A1" location="Content!A1" display="content "/>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9"/>
  <sheetViews>
    <sheetView topLeftCell="A88" workbookViewId="0">
      <selection activeCell="Q139" sqref="Q139"/>
    </sheetView>
  </sheetViews>
  <sheetFormatPr defaultRowHeight="14.4"/>
  <cols>
    <col min="2" max="2" width="13.33203125" customWidth="1"/>
    <col min="3" max="3" width="16.109375" customWidth="1"/>
    <col min="4" max="5" width="14" customWidth="1"/>
    <col min="6" max="6" width="15.44140625" customWidth="1"/>
    <col min="7" max="13" width="14" customWidth="1"/>
    <col min="14" max="14" width="12.5546875" customWidth="1"/>
    <col min="15" max="15" width="14.5546875" customWidth="1"/>
    <col min="16" max="16" width="13" customWidth="1"/>
    <col min="17" max="17" width="6.5546875" customWidth="1"/>
  </cols>
  <sheetData>
    <row r="1" spans="1:8">
      <c r="A1" s="228" t="s">
        <v>15</v>
      </c>
    </row>
    <row r="3" spans="1:8" ht="14.25" customHeight="1">
      <c r="B3" s="75"/>
      <c r="C3" s="123"/>
      <c r="D3" s="113" t="s">
        <v>700</v>
      </c>
      <c r="E3" s="113" t="s">
        <v>701</v>
      </c>
      <c r="F3" s="113" t="s">
        <v>701</v>
      </c>
      <c r="G3" s="113" t="s">
        <v>701</v>
      </c>
      <c r="H3" s="124" t="s">
        <v>702</v>
      </c>
    </row>
    <row r="4" spans="1:8" ht="28.8">
      <c r="B4" s="356" t="s">
        <v>17</v>
      </c>
      <c r="C4" s="198"/>
      <c r="D4" s="199" t="s">
        <v>718</v>
      </c>
      <c r="E4" s="200" t="s">
        <v>719</v>
      </c>
      <c r="F4" s="354" t="s">
        <v>720</v>
      </c>
      <c r="G4" s="200" t="s">
        <v>721</v>
      </c>
      <c r="H4" s="201" t="s">
        <v>703</v>
      </c>
    </row>
    <row r="5" spans="1:8" ht="26.25" customHeight="1">
      <c r="B5" s="357"/>
      <c r="C5" s="202"/>
      <c r="D5" s="203" t="s">
        <v>124</v>
      </c>
      <c r="E5" s="203" t="s">
        <v>124</v>
      </c>
      <c r="F5" s="355"/>
      <c r="G5" s="203" t="s">
        <v>704</v>
      </c>
      <c r="H5" s="204" t="s">
        <v>705</v>
      </c>
    </row>
    <row r="6" spans="1:8">
      <c r="B6" s="205" t="s">
        <v>0</v>
      </c>
      <c r="C6" s="114" t="s">
        <v>706</v>
      </c>
      <c r="D6" s="115" t="s">
        <v>707</v>
      </c>
      <c r="E6" s="115" t="s">
        <v>707</v>
      </c>
      <c r="F6" s="115" t="s">
        <v>707</v>
      </c>
      <c r="G6" s="115" t="s">
        <v>707</v>
      </c>
      <c r="H6" s="115">
        <v>141.86977999999999</v>
      </c>
    </row>
    <row r="7" spans="1:8">
      <c r="B7" s="164" t="s">
        <v>1</v>
      </c>
      <c r="C7" s="116" t="s">
        <v>708</v>
      </c>
      <c r="D7" s="115" t="s">
        <v>707</v>
      </c>
      <c r="E7" s="115" t="s">
        <v>707</v>
      </c>
      <c r="F7" s="115" t="s">
        <v>707</v>
      </c>
      <c r="G7" s="115" t="s">
        <v>707</v>
      </c>
      <c r="H7" s="121">
        <v>6.4169999999999998</v>
      </c>
    </row>
    <row r="8" spans="1:8">
      <c r="B8" s="164" t="s">
        <v>81</v>
      </c>
      <c r="C8" s="116" t="s">
        <v>709</v>
      </c>
      <c r="D8" s="115">
        <v>1.8592170204609708</v>
      </c>
      <c r="E8" s="115">
        <v>1.5717092337917484</v>
      </c>
      <c r="F8" s="115">
        <v>171.89652903305517</v>
      </c>
      <c r="G8" s="115">
        <v>0.12084275872864392</v>
      </c>
      <c r="H8" s="193">
        <v>271.83988500000004</v>
      </c>
    </row>
    <row r="9" spans="1:8">
      <c r="B9" s="206" t="s">
        <v>82</v>
      </c>
      <c r="C9" s="117" t="s">
        <v>710</v>
      </c>
      <c r="D9" s="115">
        <v>5.9437676060313058E-3</v>
      </c>
      <c r="E9" s="118">
        <v>4.7619047619047619</v>
      </c>
      <c r="F9" s="115">
        <v>15.6260705360824</v>
      </c>
      <c r="G9" s="115">
        <v>1.7666386883375713</v>
      </c>
      <c r="H9" s="194">
        <v>636.19999999999993</v>
      </c>
    </row>
    <row r="10" spans="1:8">
      <c r="B10" s="164" t="s">
        <v>31</v>
      </c>
      <c r="C10" s="116" t="s">
        <v>31</v>
      </c>
      <c r="D10" s="115">
        <v>7.801509144391866E-2</v>
      </c>
      <c r="E10" s="115"/>
      <c r="F10" s="119"/>
      <c r="G10" s="115"/>
      <c r="H10" s="194">
        <v>91.699999999999989</v>
      </c>
    </row>
    <row r="11" spans="1:8">
      <c r="B11" s="163" t="s">
        <v>33</v>
      </c>
      <c r="C11" s="117" t="s">
        <v>6</v>
      </c>
      <c r="D11" s="115">
        <v>12.012278872200532</v>
      </c>
      <c r="E11" s="115">
        <v>3.2674772036474162</v>
      </c>
      <c r="F11" s="115">
        <v>4.4829640976067111</v>
      </c>
      <c r="G11" s="115">
        <v>2.8039769655172413</v>
      </c>
      <c r="H11" s="193">
        <v>754.85500000000013</v>
      </c>
    </row>
    <row r="12" spans="1:8">
      <c r="B12" s="163" t="s">
        <v>35</v>
      </c>
      <c r="C12" s="117" t="s">
        <v>160</v>
      </c>
      <c r="D12" s="115">
        <v>5.5957300275482091E-5</v>
      </c>
      <c r="E12" s="115">
        <v>7.3863636363636367</v>
      </c>
      <c r="F12" s="115">
        <v>5.6818181818181817</v>
      </c>
      <c r="G12" s="115">
        <v>2.3435258297866115</v>
      </c>
      <c r="H12" s="195">
        <v>1637.6</v>
      </c>
    </row>
    <row r="13" spans="1:8">
      <c r="B13" s="163" t="s">
        <v>39</v>
      </c>
      <c r="C13" s="117" t="s">
        <v>711</v>
      </c>
      <c r="D13" s="115"/>
      <c r="E13" s="115"/>
      <c r="F13" s="119"/>
      <c r="G13" s="115"/>
      <c r="H13" s="194">
        <v>12.76</v>
      </c>
    </row>
    <row r="14" spans="1:8">
      <c r="B14" s="163" t="s">
        <v>42</v>
      </c>
      <c r="C14" s="117" t="s">
        <v>712</v>
      </c>
      <c r="D14" s="115">
        <v>2.1413913043478261</v>
      </c>
      <c r="E14" s="115">
        <v>0</v>
      </c>
      <c r="F14" s="115"/>
      <c r="G14" s="115">
        <v>15.710500210629306</v>
      </c>
      <c r="H14" s="194">
        <v>5.5113830000000004</v>
      </c>
    </row>
    <row r="15" spans="1:8">
      <c r="B15" s="163" t="s">
        <v>45</v>
      </c>
      <c r="C15" s="117" t="s">
        <v>713</v>
      </c>
      <c r="D15" s="115" t="s">
        <v>707</v>
      </c>
      <c r="E15" s="115" t="s">
        <v>707</v>
      </c>
      <c r="F15" s="115" t="s">
        <v>707</v>
      </c>
      <c r="G15" s="115" t="s">
        <v>707</v>
      </c>
      <c r="H15" s="196"/>
    </row>
    <row r="16" spans="1:8">
      <c r="B16" s="163" t="s">
        <v>47</v>
      </c>
      <c r="C16" s="117" t="s">
        <v>161</v>
      </c>
      <c r="D16" s="115">
        <v>0.78544423440453681</v>
      </c>
      <c r="E16" s="115">
        <v>34.782608695652172</v>
      </c>
      <c r="F16" s="115">
        <v>24.987506246876563</v>
      </c>
      <c r="G16" s="115">
        <v>59.288537549407117</v>
      </c>
      <c r="H16" s="194">
        <v>2.7</v>
      </c>
    </row>
    <row r="17" spans="2:12">
      <c r="B17" s="163" t="s">
        <v>50</v>
      </c>
      <c r="C17" s="117" t="s">
        <v>8</v>
      </c>
      <c r="D17" s="115">
        <v>0.20703933747412009</v>
      </c>
      <c r="E17" s="115">
        <v>7.1428571428571432</v>
      </c>
      <c r="F17" s="119">
        <v>5988.0239520958085</v>
      </c>
      <c r="G17" s="115">
        <v>7.6321183188886552</v>
      </c>
      <c r="H17" s="197">
        <v>13.655999999999999</v>
      </c>
    </row>
    <row r="18" spans="2:12">
      <c r="B18" s="163" t="s">
        <v>83</v>
      </c>
      <c r="C18" s="117" t="s">
        <v>10</v>
      </c>
      <c r="D18" s="115" t="s">
        <v>707</v>
      </c>
      <c r="E18" s="115" t="s">
        <v>707</v>
      </c>
      <c r="F18" s="115" t="s">
        <v>707</v>
      </c>
      <c r="G18" s="115" t="s">
        <v>707</v>
      </c>
      <c r="H18" s="194">
        <v>757</v>
      </c>
    </row>
    <row r="19" spans="2:12">
      <c r="B19" s="163" t="s">
        <v>84</v>
      </c>
      <c r="C19" s="117" t="s">
        <v>9</v>
      </c>
      <c r="D19" s="115" t="s">
        <v>707</v>
      </c>
      <c r="E19" s="115" t="s">
        <v>707</v>
      </c>
      <c r="F19" s="115" t="s">
        <v>707</v>
      </c>
      <c r="G19" s="115">
        <v>3.9563842142173575</v>
      </c>
      <c r="H19" s="194">
        <v>68</v>
      </c>
    </row>
    <row r="20" spans="2:12">
      <c r="B20" s="163" t="s">
        <v>57</v>
      </c>
      <c r="C20" s="117" t="s">
        <v>714</v>
      </c>
      <c r="D20" s="115" t="s">
        <v>707</v>
      </c>
      <c r="E20" s="115" t="s">
        <v>707</v>
      </c>
      <c r="F20" s="115" t="s">
        <v>707</v>
      </c>
      <c r="G20" s="115" t="s">
        <v>707</v>
      </c>
      <c r="H20" s="194">
        <v>20.58</v>
      </c>
    </row>
    <row r="21" spans="2:12">
      <c r="B21" s="163" t="s">
        <v>61</v>
      </c>
      <c r="C21" s="117" t="s">
        <v>715</v>
      </c>
      <c r="D21" s="115" t="s">
        <v>707</v>
      </c>
      <c r="E21" s="115" t="s">
        <v>707</v>
      </c>
      <c r="F21" s="115" t="s">
        <v>707</v>
      </c>
      <c r="G21" s="115" t="s">
        <v>707</v>
      </c>
      <c r="H21" s="194">
        <v>57.199999999999996</v>
      </c>
    </row>
    <row r="22" spans="2:12">
      <c r="B22" s="163" t="s">
        <v>63</v>
      </c>
      <c r="C22" s="117" t="s">
        <v>716</v>
      </c>
      <c r="D22" s="115">
        <v>5.2679257173240908E-2</v>
      </c>
      <c r="E22" s="115">
        <v>31.372549019607842</v>
      </c>
      <c r="F22" s="115">
        <v>1.7608733932030287</v>
      </c>
      <c r="G22" s="120">
        <v>7.8947368421052627E-2</v>
      </c>
      <c r="H22" s="194">
        <v>24.848087000000003</v>
      </c>
    </row>
    <row r="23" spans="2:12">
      <c r="B23" s="163" t="s">
        <v>85</v>
      </c>
      <c r="C23" s="117" t="s">
        <v>13</v>
      </c>
      <c r="D23" s="115">
        <v>8.0321285140562249E-2</v>
      </c>
      <c r="E23" s="115">
        <v>0</v>
      </c>
      <c r="F23" s="115">
        <v>0</v>
      </c>
      <c r="G23" s="115">
        <v>2.4418886010420202</v>
      </c>
      <c r="H23" s="194">
        <v>5.4066089999999996</v>
      </c>
    </row>
    <row r="24" spans="2:12">
      <c r="B24" s="163" t="s">
        <v>86</v>
      </c>
      <c r="C24" s="117" t="s">
        <v>12</v>
      </c>
      <c r="D24" s="115">
        <v>0.99173553719008267</v>
      </c>
      <c r="E24" s="115">
        <v>9.0909090909090917</v>
      </c>
      <c r="F24" s="119">
        <v>6000.6000600060006</v>
      </c>
      <c r="G24" s="115">
        <v>5.9652714239637703</v>
      </c>
      <c r="H24" s="194">
        <f>42625/1000</f>
        <v>42.625</v>
      </c>
    </row>
    <row r="25" spans="2:12">
      <c r="B25" s="206" t="s">
        <v>69</v>
      </c>
      <c r="C25" s="117" t="s">
        <v>14</v>
      </c>
      <c r="D25" s="115">
        <v>3.0681818181818183</v>
      </c>
      <c r="E25" s="118">
        <v>1</v>
      </c>
      <c r="F25" s="115">
        <v>3.85</v>
      </c>
      <c r="G25" s="115">
        <v>0</v>
      </c>
      <c r="H25" s="121">
        <v>55.5</v>
      </c>
    </row>
    <row r="26" spans="2:12">
      <c r="B26" s="163" t="s">
        <v>87</v>
      </c>
      <c r="C26" s="117" t="s">
        <v>717</v>
      </c>
      <c r="D26" s="115">
        <v>2.1413913043478261</v>
      </c>
      <c r="E26" s="115">
        <v>0</v>
      </c>
      <c r="F26" s="119"/>
      <c r="G26" s="115">
        <v>15.710500210629306</v>
      </c>
      <c r="H26" s="194">
        <v>11</v>
      </c>
    </row>
    <row r="27" spans="2:12">
      <c r="B27" s="207"/>
      <c r="C27" s="208" t="s">
        <v>166</v>
      </c>
      <c r="D27" s="209">
        <f>AVERAGE(D7:D26)</f>
        <v>1.8018226759439808</v>
      </c>
      <c r="E27" s="209">
        <f>AVERAGE(E7:E26)</f>
        <v>8.3646982320611514</v>
      </c>
      <c r="F27" s="209">
        <f>AVERAGE(F6:F26)</f>
        <v>1221.6909773590453</v>
      </c>
      <c r="G27" s="209">
        <f>AVERAGE(G7:G26)</f>
        <v>9.0630101645822041</v>
      </c>
      <c r="H27" s="209"/>
    </row>
    <row r="28" spans="2:12">
      <c r="B28" s="207"/>
      <c r="C28" s="208" t="s">
        <v>195</v>
      </c>
      <c r="D28" s="209">
        <f t="shared" ref="D28:E28" si="0">MEDIAN(D6:D26)</f>
        <v>0.78544423440453681</v>
      </c>
      <c r="E28" s="209">
        <f t="shared" si="0"/>
        <v>4.0146909827760888</v>
      </c>
      <c r="F28" s="209">
        <f>MEDIAN(F6:F26)</f>
        <v>10.653944358950291</v>
      </c>
      <c r="G28" s="209">
        <f>MEDIAN(G7:G26)</f>
        <v>2.8039769655172413</v>
      </c>
      <c r="H28" s="209"/>
    </row>
    <row r="29" spans="2:12">
      <c r="B29" s="207"/>
      <c r="C29" s="208" t="s">
        <v>722</v>
      </c>
      <c r="D29" s="208">
        <f t="shared" ref="D29:E29" si="1">COUNT(D6:D26)</f>
        <v>13</v>
      </c>
      <c r="E29" s="208">
        <f t="shared" si="1"/>
        <v>12</v>
      </c>
      <c r="F29" s="208">
        <f>COUNT(F6:F26)</f>
        <v>10</v>
      </c>
      <c r="G29" s="208">
        <f>COUNT(G6:G26)</f>
        <v>13</v>
      </c>
      <c r="H29" s="210"/>
    </row>
    <row r="32" spans="2:12">
      <c r="B32" s="182" t="s">
        <v>17</v>
      </c>
      <c r="C32" s="182" t="s">
        <v>864</v>
      </c>
      <c r="D32" s="182" t="s">
        <v>88</v>
      </c>
      <c r="E32" s="182" t="s">
        <v>107</v>
      </c>
      <c r="F32" s="182" t="s">
        <v>865</v>
      </c>
      <c r="G32" s="182" t="s">
        <v>228</v>
      </c>
      <c r="H32" s="182" t="s">
        <v>94</v>
      </c>
      <c r="I32" s="182" t="s">
        <v>88</v>
      </c>
      <c r="J32" s="182" t="s">
        <v>107</v>
      </c>
      <c r="K32" s="182" t="s">
        <v>865</v>
      </c>
      <c r="L32" s="182" t="s">
        <v>228</v>
      </c>
    </row>
    <row r="33" spans="2:12">
      <c r="B33" s="17" t="s">
        <v>802</v>
      </c>
      <c r="C33" s="5">
        <v>14648957</v>
      </c>
      <c r="D33" s="2"/>
      <c r="E33" s="5">
        <v>2899643</v>
      </c>
      <c r="F33" s="2">
        <v>0</v>
      </c>
      <c r="G33" s="5">
        <v>17548600</v>
      </c>
      <c r="H33" s="5">
        <v>14648957</v>
      </c>
      <c r="I33" s="2"/>
      <c r="J33" s="5">
        <v>2899643</v>
      </c>
      <c r="K33" s="2"/>
      <c r="L33" s="5">
        <v>17548600</v>
      </c>
    </row>
    <row r="34" spans="2:12">
      <c r="B34" s="17" t="s">
        <v>803</v>
      </c>
      <c r="C34" s="2" t="s">
        <v>132</v>
      </c>
      <c r="D34" s="2">
        <v>0</v>
      </c>
      <c r="E34" s="2"/>
      <c r="F34" s="5">
        <v>884330</v>
      </c>
      <c r="G34" s="5">
        <v>884330</v>
      </c>
      <c r="H34" s="2"/>
      <c r="I34" s="2" t="s">
        <v>89</v>
      </c>
      <c r="J34" s="2" t="s">
        <v>89</v>
      </c>
      <c r="K34" s="5">
        <v>884330</v>
      </c>
      <c r="L34" s="5">
        <v>884330</v>
      </c>
    </row>
    <row r="35" spans="2:12">
      <c r="B35" s="17" t="s">
        <v>821</v>
      </c>
      <c r="C35" s="5">
        <v>20151214</v>
      </c>
      <c r="D35" s="2" t="s">
        <v>89</v>
      </c>
      <c r="E35" s="5">
        <v>7851153</v>
      </c>
      <c r="F35" s="2" t="s">
        <v>89</v>
      </c>
      <c r="G35" s="5">
        <v>28002367</v>
      </c>
      <c r="H35" s="5">
        <v>20151214</v>
      </c>
      <c r="I35" s="2" t="s">
        <v>89</v>
      </c>
      <c r="J35" s="5">
        <v>7851153</v>
      </c>
      <c r="K35" s="2" t="s">
        <v>89</v>
      </c>
      <c r="L35" s="5">
        <v>28002367</v>
      </c>
    </row>
    <row r="36" spans="2:12">
      <c r="B36" s="17" t="s">
        <v>817</v>
      </c>
      <c r="C36" s="5">
        <v>12614575209</v>
      </c>
      <c r="D36" s="5">
        <v>996423125</v>
      </c>
      <c r="E36" s="5">
        <v>3627480476</v>
      </c>
      <c r="F36" s="5">
        <v>2353177114</v>
      </c>
      <c r="G36" s="5">
        <v>19591655924</v>
      </c>
      <c r="H36" s="2"/>
      <c r="I36" s="2"/>
      <c r="J36" s="2"/>
      <c r="K36" s="2"/>
      <c r="L36" s="2"/>
    </row>
    <row r="37" spans="2:12">
      <c r="B37" s="17" t="s">
        <v>805</v>
      </c>
      <c r="C37" s="5">
        <v>53669462</v>
      </c>
      <c r="D37" s="2" t="s">
        <v>89</v>
      </c>
      <c r="E37" s="5">
        <v>13695475</v>
      </c>
      <c r="F37" s="5">
        <v>17413744</v>
      </c>
      <c r="G37" s="5">
        <v>84778681</v>
      </c>
      <c r="H37" s="5">
        <v>21467785</v>
      </c>
      <c r="I37" s="2" t="s">
        <v>89</v>
      </c>
      <c r="J37" s="5">
        <v>5478190</v>
      </c>
      <c r="K37" s="5">
        <v>6965498</v>
      </c>
      <c r="L37" s="5">
        <v>33911472</v>
      </c>
    </row>
    <row r="38" spans="2:12">
      <c r="B38" s="17" t="s">
        <v>806</v>
      </c>
      <c r="C38" s="5">
        <v>5728315</v>
      </c>
      <c r="D38" s="5">
        <v>1557215</v>
      </c>
      <c r="E38" s="5">
        <v>9077699</v>
      </c>
      <c r="F38" s="2" t="s">
        <v>89</v>
      </c>
      <c r="G38" s="5">
        <v>16363229</v>
      </c>
      <c r="H38" s="5">
        <v>3014903</v>
      </c>
      <c r="I38" s="5">
        <v>819587</v>
      </c>
      <c r="J38" s="5">
        <v>4777736</v>
      </c>
      <c r="K38" s="2" t="s">
        <v>89</v>
      </c>
      <c r="L38" s="5">
        <v>8612226</v>
      </c>
    </row>
    <row r="39" spans="2:12">
      <c r="B39" s="17" t="s">
        <v>818</v>
      </c>
      <c r="C39" s="5">
        <v>36864077</v>
      </c>
      <c r="D39" s="5">
        <v>12803737</v>
      </c>
      <c r="E39" s="5">
        <v>16036421</v>
      </c>
      <c r="F39" s="5">
        <v>62909741</v>
      </c>
      <c r="G39" s="5">
        <v>128613976</v>
      </c>
      <c r="H39" s="5">
        <v>36864077</v>
      </c>
      <c r="I39" s="5">
        <v>12803737</v>
      </c>
      <c r="J39" s="5">
        <v>16036421</v>
      </c>
      <c r="K39" s="5">
        <v>62909741</v>
      </c>
      <c r="L39" s="5">
        <v>128613976</v>
      </c>
    </row>
    <row r="40" spans="2:12">
      <c r="B40" s="17" t="s">
        <v>808</v>
      </c>
      <c r="C40" s="2"/>
      <c r="D40" s="2"/>
      <c r="E40" s="2"/>
      <c r="F40" s="2"/>
      <c r="G40" s="2"/>
      <c r="H40" s="2"/>
      <c r="I40" s="2"/>
      <c r="J40" s="2"/>
      <c r="K40" s="2"/>
      <c r="L40" s="2"/>
    </row>
    <row r="41" spans="2:12">
      <c r="B41" s="17" t="s">
        <v>807</v>
      </c>
      <c r="C41" s="5">
        <v>2097890</v>
      </c>
      <c r="D41" s="2" t="s">
        <v>89</v>
      </c>
      <c r="E41" s="5">
        <v>428227</v>
      </c>
      <c r="F41" s="5">
        <v>178818</v>
      </c>
      <c r="G41" s="5">
        <v>2704935</v>
      </c>
      <c r="H41" s="5">
        <v>2097890</v>
      </c>
      <c r="I41" s="2" t="s">
        <v>89</v>
      </c>
      <c r="J41" s="5">
        <v>428227</v>
      </c>
      <c r="K41" s="5">
        <v>178818</v>
      </c>
      <c r="L41" s="5">
        <v>2704935</v>
      </c>
    </row>
    <row r="42" spans="2:12">
      <c r="B42" s="17" t="s">
        <v>822</v>
      </c>
      <c r="C42" s="2"/>
      <c r="D42" s="2"/>
      <c r="E42" s="2"/>
      <c r="F42" s="2"/>
      <c r="G42" s="2" t="s">
        <v>89</v>
      </c>
      <c r="H42" s="2" t="s">
        <v>89</v>
      </c>
      <c r="I42" s="2" t="s">
        <v>89</v>
      </c>
      <c r="J42" s="2" t="s">
        <v>89</v>
      </c>
      <c r="K42" s="2" t="s">
        <v>89</v>
      </c>
      <c r="L42" s="2" t="s">
        <v>89</v>
      </c>
    </row>
    <row r="43" spans="2:12">
      <c r="B43" s="17" t="s">
        <v>804</v>
      </c>
      <c r="C43" s="5">
        <v>55000</v>
      </c>
      <c r="D43" s="2"/>
      <c r="E43" s="5">
        <v>30000</v>
      </c>
      <c r="F43" s="5">
        <v>20000</v>
      </c>
      <c r="G43" s="5">
        <v>105000</v>
      </c>
      <c r="H43" s="5">
        <v>45082</v>
      </c>
      <c r="I43" s="2" t="s">
        <v>89</v>
      </c>
      <c r="J43" s="5">
        <v>24590</v>
      </c>
      <c r="K43" s="5">
        <v>16393</v>
      </c>
      <c r="L43" s="5">
        <v>86066</v>
      </c>
    </row>
    <row r="44" spans="2:12">
      <c r="B44" s="17" t="s">
        <v>819</v>
      </c>
      <c r="C44" s="5">
        <v>2458137</v>
      </c>
      <c r="D44" s="2" t="s">
        <v>89</v>
      </c>
      <c r="E44" s="5">
        <v>749456</v>
      </c>
      <c r="F44" s="5">
        <v>233297</v>
      </c>
      <c r="G44" s="5">
        <v>3440890</v>
      </c>
      <c r="H44" s="5">
        <v>1293756</v>
      </c>
      <c r="I44" s="2" t="s">
        <v>89</v>
      </c>
      <c r="J44" s="5">
        <v>394451</v>
      </c>
      <c r="K44" s="5">
        <v>122788</v>
      </c>
      <c r="L44" s="5">
        <v>1810995</v>
      </c>
    </row>
    <row r="45" spans="2:12">
      <c r="B45" s="17" t="s">
        <v>814</v>
      </c>
      <c r="C45" s="2"/>
      <c r="D45" s="2"/>
      <c r="E45" s="2"/>
      <c r="F45" s="2"/>
      <c r="G45" s="2" t="s">
        <v>89</v>
      </c>
      <c r="H45" s="2" t="s">
        <v>89</v>
      </c>
      <c r="I45" s="2" t="s">
        <v>89</v>
      </c>
      <c r="J45" s="2" t="s">
        <v>89</v>
      </c>
      <c r="K45" s="2" t="s">
        <v>89</v>
      </c>
      <c r="L45" s="2" t="s">
        <v>89</v>
      </c>
    </row>
    <row r="46" spans="2:12">
      <c r="B46" s="17" t="s">
        <v>809</v>
      </c>
      <c r="C46" s="5">
        <v>20382475</v>
      </c>
      <c r="D46" s="5">
        <v>1349320</v>
      </c>
      <c r="E46" s="2" t="s">
        <v>89</v>
      </c>
      <c r="F46" s="2" t="s">
        <v>89</v>
      </c>
      <c r="G46" s="5">
        <v>21731795</v>
      </c>
      <c r="H46" s="5">
        <v>20382475</v>
      </c>
      <c r="I46" s="5">
        <v>1349320</v>
      </c>
      <c r="J46" s="2" t="s">
        <v>89</v>
      </c>
      <c r="K46" s="2" t="s">
        <v>89</v>
      </c>
      <c r="L46" s="5">
        <v>21731795</v>
      </c>
    </row>
    <row r="47" spans="2:12">
      <c r="B47" s="17" t="s">
        <v>813</v>
      </c>
      <c r="C47" s="5">
        <v>22958437</v>
      </c>
      <c r="D47" s="2" t="s">
        <v>89</v>
      </c>
      <c r="E47" s="5">
        <v>3462044</v>
      </c>
      <c r="F47" s="2" t="s">
        <v>89</v>
      </c>
      <c r="G47" s="5">
        <v>26420481</v>
      </c>
      <c r="H47" s="5">
        <v>12083388</v>
      </c>
      <c r="I47" s="2" t="s">
        <v>89</v>
      </c>
      <c r="J47" s="5">
        <v>1822128</v>
      </c>
      <c r="K47" s="2" t="s">
        <v>89</v>
      </c>
      <c r="L47" s="5">
        <v>13905516</v>
      </c>
    </row>
    <row r="48" spans="2:12">
      <c r="B48" s="17" t="s">
        <v>810</v>
      </c>
      <c r="C48" s="5">
        <v>218010790</v>
      </c>
      <c r="D48" s="2" t="s">
        <v>89</v>
      </c>
      <c r="E48" s="5">
        <v>8048660</v>
      </c>
      <c r="F48" s="5">
        <v>28594000</v>
      </c>
      <c r="G48" s="5">
        <v>254653450</v>
      </c>
      <c r="H48" s="5">
        <v>26914912</v>
      </c>
      <c r="I48" s="2" t="s">
        <v>89</v>
      </c>
      <c r="J48" s="5">
        <v>993662</v>
      </c>
      <c r="K48" s="5">
        <v>3530123</v>
      </c>
      <c r="L48" s="5">
        <v>31438698</v>
      </c>
    </row>
    <row r="49" spans="2:17">
      <c r="B49" s="17" t="s">
        <v>811</v>
      </c>
      <c r="C49" s="5">
        <v>2959559</v>
      </c>
      <c r="D49" s="2">
        <v>0</v>
      </c>
      <c r="E49" s="5">
        <v>2444378</v>
      </c>
      <c r="F49" s="5">
        <v>1840841</v>
      </c>
      <c r="G49" s="5">
        <v>7244778</v>
      </c>
      <c r="H49" s="5">
        <v>1973039</v>
      </c>
      <c r="I49" s="2" t="s">
        <v>89</v>
      </c>
      <c r="J49" s="5">
        <v>1629586</v>
      </c>
      <c r="K49" s="5">
        <v>1227227</v>
      </c>
      <c r="L49" s="5">
        <v>4829852</v>
      </c>
    </row>
    <row r="50" spans="2:17">
      <c r="B50" s="17" t="s">
        <v>820</v>
      </c>
      <c r="C50" s="5">
        <v>1523270</v>
      </c>
      <c r="D50" s="2">
        <v>0</v>
      </c>
      <c r="E50" s="2">
        <v>0</v>
      </c>
      <c r="F50" s="5">
        <v>167515</v>
      </c>
      <c r="G50" s="5">
        <v>1690785</v>
      </c>
      <c r="H50" s="5">
        <v>801721</v>
      </c>
      <c r="I50" s="2" t="s">
        <v>89</v>
      </c>
      <c r="J50" s="2" t="s">
        <v>89</v>
      </c>
      <c r="K50" s="5">
        <v>88166</v>
      </c>
      <c r="L50" s="5">
        <v>889887</v>
      </c>
    </row>
    <row r="51" spans="2:17">
      <c r="B51" s="17" t="s">
        <v>812</v>
      </c>
      <c r="C51" s="5">
        <v>5921225</v>
      </c>
      <c r="D51" s="2">
        <v>0</v>
      </c>
      <c r="E51" s="5">
        <v>10159759</v>
      </c>
      <c r="F51" s="5">
        <v>4838187</v>
      </c>
      <c r="G51" s="5">
        <v>20919171</v>
      </c>
      <c r="H51" s="5">
        <v>2960613</v>
      </c>
      <c r="I51" s="2" t="s">
        <v>89</v>
      </c>
      <c r="J51" s="5">
        <v>5079880</v>
      </c>
      <c r="K51" s="5">
        <v>2419094</v>
      </c>
      <c r="L51" s="5">
        <v>10459586</v>
      </c>
    </row>
    <row r="52" spans="2:17">
      <c r="B52" s="17" t="s">
        <v>815</v>
      </c>
      <c r="C52" s="2"/>
      <c r="D52" s="2"/>
      <c r="E52" s="2"/>
      <c r="F52" s="2"/>
      <c r="G52" s="2"/>
      <c r="H52" s="2"/>
      <c r="I52" s="2"/>
      <c r="J52" s="2"/>
      <c r="K52" s="2"/>
      <c r="L52" s="2"/>
    </row>
    <row r="53" spans="2:17">
      <c r="B53" s="17" t="s">
        <v>816</v>
      </c>
      <c r="C53" s="2"/>
      <c r="D53" s="2"/>
      <c r="E53" s="2"/>
      <c r="F53" s="2"/>
      <c r="G53" s="2"/>
      <c r="H53" s="2"/>
      <c r="I53" s="2"/>
      <c r="J53" s="2"/>
      <c r="K53" s="2"/>
      <c r="L53" s="2"/>
    </row>
    <row r="54" spans="2:17">
      <c r="B54" s="182" t="s">
        <v>857</v>
      </c>
      <c r="C54" s="192">
        <v>868133601</v>
      </c>
      <c r="D54" s="192">
        <v>84344450</v>
      </c>
      <c r="E54" s="192">
        <v>284015664</v>
      </c>
      <c r="F54" s="192">
        <v>176089420</v>
      </c>
      <c r="G54" s="192">
        <v>1261509277</v>
      </c>
      <c r="H54" s="192">
        <v>11495534</v>
      </c>
      <c r="I54" s="192">
        <v>1069475</v>
      </c>
      <c r="J54" s="192">
        <v>2822386</v>
      </c>
      <c r="K54" s="192">
        <v>5416780</v>
      </c>
      <c r="L54" s="192">
        <v>19605388</v>
      </c>
    </row>
    <row r="55" spans="2:17">
      <c r="B55" s="182" t="s">
        <v>195</v>
      </c>
      <c r="C55" s="192">
        <v>14648957</v>
      </c>
      <c r="D55" s="182" t="s">
        <v>89</v>
      </c>
      <c r="E55" s="192">
        <v>3462044</v>
      </c>
      <c r="F55" s="192">
        <v>206058</v>
      </c>
      <c r="G55" s="192">
        <v>16955915</v>
      </c>
      <c r="H55" s="192">
        <v>2987758</v>
      </c>
      <c r="I55" s="182" t="s">
        <v>89</v>
      </c>
      <c r="J55" s="192">
        <v>993662</v>
      </c>
      <c r="K55" s="192">
        <v>105477</v>
      </c>
      <c r="L55" s="192">
        <v>8612226</v>
      </c>
    </row>
    <row r="56" spans="2:17">
      <c r="B56" s="182" t="s">
        <v>77</v>
      </c>
      <c r="C56" s="182">
        <v>13</v>
      </c>
      <c r="D56" s="182">
        <v>14</v>
      </c>
      <c r="E56" s="182">
        <v>15</v>
      </c>
      <c r="F56" s="182">
        <v>16</v>
      </c>
      <c r="G56" s="182">
        <v>17</v>
      </c>
      <c r="H56" s="182">
        <v>18</v>
      </c>
      <c r="I56" s="182">
        <v>19</v>
      </c>
      <c r="J56" s="182">
        <v>20</v>
      </c>
      <c r="K56" s="182"/>
      <c r="L56" s="182"/>
    </row>
    <row r="57" spans="2:17">
      <c r="B57" s="64"/>
    </row>
    <row r="58" spans="2:17">
      <c r="B58" t="s">
        <v>866</v>
      </c>
    </row>
    <row r="61" spans="2:17">
      <c r="B61" s="155"/>
      <c r="C61" s="156" t="s">
        <v>723</v>
      </c>
      <c r="D61" s="156" t="s">
        <v>723</v>
      </c>
      <c r="E61" s="157" t="s">
        <v>723</v>
      </c>
      <c r="F61" s="157" t="s">
        <v>724</v>
      </c>
      <c r="G61" s="157" t="s">
        <v>725</v>
      </c>
      <c r="H61" s="157" t="s">
        <v>726</v>
      </c>
      <c r="I61" s="157" t="s">
        <v>726</v>
      </c>
      <c r="J61" s="157" t="s">
        <v>727</v>
      </c>
      <c r="K61" s="157" t="s">
        <v>728</v>
      </c>
      <c r="L61" s="158" t="s">
        <v>729</v>
      </c>
      <c r="M61" s="157" t="s">
        <v>730</v>
      </c>
      <c r="N61" s="157" t="s">
        <v>730</v>
      </c>
      <c r="O61" s="157" t="s">
        <v>731</v>
      </c>
      <c r="P61" s="157" t="s">
        <v>732</v>
      </c>
      <c r="Q61" s="157" t="s">
        <v>732</v>
      </c>
    </row>
    <row r="62" spans="2:17" ht="40.200000000000003">
      <c r="B62" s="358" t="s">
        <v>17</v>
      </c>
      <c r="C62" s="161" t="s">
        <v>749</v>
      </c>
      <c r="D62" s="161" t="s">
        <v>750</v>
      </c>
      <c r="E62" s="161" t="s">
        <v>733</v>
      </c>
      <c r="F62" s="161" t="s">
        <v>734</v>
      </c>
      <c r="G62" s="161" t="s">
        <v>735</v>
      </c>
      <c r="H62" s="161" t="s">
        <v>751</v>
      </c>
      <c r="I62" s="161" t="s">
        <v>752</v>
      </c>
      <c r="J62" s="161" t="s">
        <v>736</v>
      </c>
      <c r="K62" s="161" t="s">
        <v>737</v>
      </c>
      <c r="L62" s="161" t="s">
        <v>738</v>
      </c>
      <c r="M62" s="161" t="s">
        <v>739</v>
      </c>
      <c r="N62" s="161" t="s">
        <v>740</v>
      </c>
      <c r="O62" s="161" t="s">
        <v>741</v>
      </c>
      <c r="P62" s="162" t="s">
        <v>754</v>
      </c>
      <c r="Q62" s="162" t="s">
        <v>742</v>
      </c>
    </row>
    <row r="63" spans="2:17" ht="27">
      <c r="B63" s="359"/>
      <c r="C63" s="161" t="s">
        <v>748</v>
      </c>
      <c r="D63" s="162" t="s">
        <v>748</v>
      </c>
      <c r="E63" s="162"/>
      <c r="F63" s="162" t="s">
        <v>124</v>
      </c>
      <c r="G63" s="162" t="s">
        <v>124</v>
      </c>
      <c r="H63" s="162" t="s">
        <v>748</v>
      </c>
      <c r="I63" s="162" t="s">
        <v>748</v>
      </c>
      <c r="J63" s="162" t="s">
        <v>743</v>
      </c>
      <c r="K63" s="161" t="s">
        <v>744</v>
      </c>
      <c r="L63" s="161" t="s">
        <v>744</v>
      </c>
      <c r="M63" s="162" t="s">
        <v>124</v>
      </c>
      <c r="N63" s="162" t="s">
        <v>124</v>
      </c>
      <c r="O63" s="162" t="s">
        <v>745</v>
      </c>
      <c r="P63" s="162" t="s">
        <v>753</v>
      </c>
      <c r="Q63" s="162" t="s">
        <v>125</v>
      </c>
    </row>
    <row r="64" spans="2:17">
      <c r="B64" s="166" t="s">
        <v>0</v>
      </c>
      <c r="C64" s="117">
        <v>73.239999999999995</v>
      </c>
      <c r="D64" s="136">
        <v>73.239999999999995</v>
      </c>
      <c r="E64" s="137">
        <v>0.8</v>
      </c>
      <c r="F64" s="138">
        <v>38.43</v>
      </c>
      <c r="G64" s="136">
        <v>91</v>
      </c>
      <c r="H64" s="139">
        <v>99</v>
      </c>
      <c r="I64" s="139">
        <v>100</v>
      </c>
      <c r="J64" s="138">
        <v>1.67</v>
      </c>
      <c r="K64" s="143">
        <v>3.9</v>
      </c>
      <c r="L64" s="138">
        <v>1025</v>
      </c>
      <c r="M64" s="125">
        <v>0.04</v>
      </c>
      <c r="O64" s="139">
        <v>156</v>
      </c>
      <c r="P64" s="138">
        <v>210</v>
      </c>
      <c r="Q64" s="138">
        <v>210</v>
      </c>
    </row>
    <row r="65" spans="2:17">
      <c r="B65" s="164" t="s">
        <v>1</v>
      </c>
      <c r="C65" s="117">
        <v>31.92</v>
      </c>
      <c r="D65" s="122">
        <v>32</v>
      </c>
      <c r="E65" s="122">
        <v>0.85</v>
      </c>
      <c r="F65" s="122">
        <v>31.92</v>
      </c>
      <c r="G65" s="122">
        <v>0</v>
      </c>
      <c r="H65" s="140">
        <v>100</v>
      </c>
      <c r="I65" s="132">
        <v>100</v>
      </c>
      <c r="J65" s="135">
        <v>0.54</v>
      </c>
      <c r="K65" s="142">
        <v>3.13</v>
      </c>
      <c r="L65" s="122" t="s">
        <v>262</v>
      </c>
      <c r="M65" s="122" t="s">
        <v>747</v>
      </c>
      <c r="N65" s="134" t="s">
        <v>89</v>
      </c>
      <c r="O65" s="140">
        <v>0</v>
      </c>
      <c r="P65" s="142">
        <v>9.23</v>
      </c>
      <c r="Q65" s="126" t="s">
        <v>193</v>
      </c>
    </row>
    <row r="66" spans="2:17">
      <c r="B66" s="164" t="s">
        <v>81</v>
      </c>
      <c r="C66" s="117">
        <v>53.01</v>
      </c>
      <c r="D66" s="122">
        <v>72</v>
      </c>
      <c r="E66" s="122">
        <v>0.95</v>
      </c>
      <c r="F66" s="122">
        <v>29.56</v>
      </c>
      <c r="G66" s="122">
        <v>102</v>
      </c>
      <c r="H66" s="140">
        <v>94</v>
      </c>
      <c r="I66" s="140">
        <v>95</v>
      </c>
      <c r="J66" s="135">
        <v>2.21</v>
      </c>
      <c r="K66" s="142">
        <v>3.81</v>
      </c>
      <c r="L66" s="122">
        <v>386</v>
      </c>
      <c r="M66" s="127">
        <v>0.01</v>
      </c>
      <c r="N66" s="133">
        <v>0.03</v>
      </c>
      <c r="O66" s="159">
        <v>317</v>
      </c>
      <c r="P66" s="142">
        <v>71</v>
      </c>
      <c r="Q66" s="128">
        <v>71</v>
      </c>
    </row>
    <row r="67" spans="2:17">
      <c r="B67" s="164" t="s">
        <v>82</v>
      </c>
      <c r="C67" s="117">
        <v>61.85</v>
      </c>
      <c r="D67" s="122">
        <v>61.97</v>
      </c>
      <c r="E67" s="122">
        <v>0.9</v>
      </c>
      <c r="F67" s="122">
        <v>30.3</v>
      </c>
      <c r="G67" s="122">
        <v>104</v>
      </c>
      <c r="H67" s="140">
        <v>83.2</v>
      </c>
      <c r="I67" s="140">
        <v>83.2</v>
      </c>
      <c r="J67" s="135">
        <v>3.64</v>
      </c>
      <c r="K67" s="142">
        <v>4.62</v>
      </c>
      <c r="L67" s="122">
        <v>986</v>
      </c>
      <c r="M67" s="127">
        <v>7.7</v>
      </c>
      <c r="N67" s="122">
        <v>8.49</v>
      </c>
      <c r="O67" s="140">
        <v>550</v>
      </c>
      <c r="P67" s="142">
        <v>18312</v>
      </c>
      <c r="Q67" s="128">
        <v>193</v>
      </c>
    </row>
    <row r="68" spans="2:17">
      <c r="B68" s="164" t="s">
        <v>31</v>
      </c>
      <c r="C68" s="117">
        <v>60.53</v>
      </c>
      <c r="D68" s="122">
        <v>60.53</v>
      </c>
      <c r="E68" s="122">
        <v>0.8</v>
      </c>
      <c r="F68" s="122">
        <v>37.39</v>
      </c>
      <c r="G68" s="122">
        <v>62</v>
      </c>
      <c r="H68" s="140">
        <v>99</v>
      </c>
      <c r="I68" s="140">
        <v>99</v>
      </c>
      <c r="J68" s="135">
        <v>0.95</v>
      </c>
      <c r="K68" s="142">
        <v>4.08</v>
      </c>
      <c r="L68" s="122">
        <v>2075</v>
      </c>
      <c r="M68" s="127">
        <v>0.48</v>
      </c>
      <c r="N68" s="122">
        <v>0.39</v>
      </c>
      <c r="O68" s="140">
        <v>110</v>
      </c>
      <c r="P68" s="142">
        <v>482</v>
      </c>
      <c r="Q68" s="128">
        <v>193</v>
      </c>
    </row>
    <row r="69" spans="2:17">
      <c r="B69" s="164" t="s">
        <v>33</v>
      </c>
      <c r="C69" s="117">
        <v>63.92</v>
      </c>
      <c r="D69" s="122">
        <v>65.25</v>
      </c>
      <c r="E69" s="122">
        <v>0.85</v>
      </c>
      <c r="F69" s="122">
        <v>46.75</v>
      </c>
      <c r="G69" s="122">
        <v>50</v>
      </c>
      <c r="H69" s="140">
        <v>98</v>
      </c>
      <c r="I69" s="140">
        <v>99</v>
      </c>
      <c r="J69" s="135">
        <v>10.09</v>
      </c>
      <c r="K69" s="142">
        <v>4</v>
      </c>
      <c r="L69" s="122">
        <v>2487</v>
      </c>
      <c r="M69" s="127">
        <v>7.0000000000000007E-2</v>
      </c>
      <c r="N69" s="122">
        <v>0.97</v>
      </c>
      <c r="O69" s="140">
        <v>789</v>
      </c>
      <c r="P69" s="142">
        <v>7</v>
      </c>
      <c r="Q69" s="128">
        <v>4</v>
      </c>
    </row>
    <row r="70" spans="2:17">
      <c r="B70" s="164" t="s">
        <v>35</v>
      </c>
      <c r="C70" s="117">
        <v>78.150000000000006</v>
      </c>
      <c r="D70" s="122">
        <v>78.150000000000006</v>
      </c>
      <c r="E70" s="122">
        <v>0.85</v>
      </c>
      <c r="F70" s="122">
        <v>45.77</v>
      </c>
      <c r="G70" s="122">
        <v>103</v>
      </c>
      <c r="H70" s="140">
        <v>100</v>
      </c>
      <c r="I70" s="140">
        <v>100</v>
      </c>
      <c r="J70" s="135">
        <v>20.63</v>
      </c>
      <c r="K70" s="144"/>
      <c r="L70" s="1"/>
      <c r="M70" s="122">
        <v>3.5</v>
      </c>
      <c r="N70" s="122">
        <v>6.55</v>
      </c>
      <c r="O70" s="141">
        <v>1758</v>
      </c>
      <c r="P70" s="142">
        <v>20</v>
      </c>
      <c r="Q70" s="135">
        <v>20</v>
      </c>
    </row>
    <row r="71" spans="2:17">
      <c r="B71" s="164" t="s">
        <v>39</v>
      </c>
      <c r="C71" s="117">
        <v>73.59</v>
      </c>
      <c r="D71" s="122">
        <v>73.59</v>
      </c>
      <c r="E71" s="122">
        <v>0.8</v>
      </c>
      <c r="F71" s="122">
        <v>42.61</v>
      </c>
      <c r="G71" s="122">
        <v>73</v>
      </c>
      <c r="H71" s="140">
        <v>100</v>
      </c>
      <c r="I71" s="140">
        <v>100</v>
      </c>
      <c r="J71" s="135">
        <v>0.75</v>
      </c>
      <c r="K71" s="142">
        <v>3.98</v>
      </c>
      <c r="M71" s="122">
        <v>0</v>
      </c>
      <c r="N71" s="127">
        <v>0</v>
      </c>
      <c r="O71" s="140"/>
      <c r="P71" s="142"/>
      <c r="Q71" s="128"/>
    </row>
    <row r="72" spans="2:17">
      <c r="B72" s="164" t="s">
        <v>42</v>
      </c>
      <c r="C72" s="117">
        <v>68.08</v>
      </c>
      <c r="D72" s="122">
        <v>68.08</v>
      </c>
      <c r="E72" s="122">
        <v>0.93</v>
      </c>
      <c r="F72" s="122">
        <v>15.13</v>
      </c>
      <c r="G72" s="122">
        <v>350</v>
      </c>
      <c r="H72" s="141">
        <v>100</v>
      </c>
      <c r="I72" s="132">
        <v>100</v>
      </c>
      <c r="J72" s="135">
        <v>0.94</v>
      </c>
      <c r="K72" s="142">
        <v>3.8</v>
      </c>
      <c r="L72" s="122">
        <v>3782</v>
      </c>
      <c r="M72" s="127">
        <v>0.03</v>
      </c>
      <c r="N72" s="122">
        <v>0.01</v>
      </c>
      <c r="O72" s="140">
        <v>6</v>
      </c>
      <c r="P72" s="142">
        <v>320</v>
      </c>
      <c r="Q72" s="129">
        <v>320</v>
      </c>
    </row>
    <row r="73" spans="2:17">
      <c r="B73" s="164" t="s">
        <v>45</v>
      </c>
      <c r="C73" s="117">
        <v>75.599999999999994</v>
      </c>
      <c r="D73" s="122">
        <v>75.599999999999994</v>
      </c>
      <c r="E73" s="122">
        <v>0.9</v>
      </c>
      <c r="F73" s="122">
        <v>25.65</v>
      </c>
      <c r="G73" s="122">
        <v>195</v>
      </c>
      <c r="H73" s="140">
        <v>100</v>
      </c>
      <c r="I73" s="140">
        <v>100</v>
      </c>
      <c r="J73" s="135">
        <v>0.92</v>
      </c>
      <c r="K73" s="142">
        <v>3.68</v>
      </c>
      <c r="L73" s="122">
        <v>535</v>
      </c>
      <c r="M73" s="127" t="s">
        <v>543</v>
      </c>
      <c r="N73" s="122" t="s">
        <v>543</v>
      </c>
      <c r="O73" s="140">
        <v>59</v>
      </c>
      <c r="P73" s="142" t="s">
        <v>89</v>
      </c>
      <c r="Q73" s="128" t="s">
        <v>89</v>
      </c>
    </row>
    <row r="74" spans="2:17">
      <c r="B74" s="164" t="s">
        <v>47</v>
      </c>
      <c r="C74" s="117">
        <v>63.68</v>
      </c>
      <c r="D74" s="122">
        <v>63.68</v>
      </c>
      <c r="E74" s="122">
        <v>0.7</v>
      </c>
      <c r="F74" s="122">
        <v>16.68</v>
      </c>
      <c r="G74" s="122">
        <v>282</v>
      </c>
      <c r="H74" s="140">
        <v>100</v>
      </c>
      <c r="I74" s="140">
        <v>100</v>
      </c>
      <c r="J74" s="135">
        <v>0.38</v>
      </c>
      <c r="K74" s="142">
        <v>3.65</v>
      </c>
      <c r="L74" s="122">
        <v>1227</v>
      </c>
      <c r="M74" s="127">
        <v>0.01</v>
      </c>
      <c r="N74" s="122">
        <v>4.0000000000000001E-3</v>
      </c>
      <c r="O74" s="140">
        <v>3.1</v>
      </c>
      <c r="P74" s="142">
        <v>17.93</v>
      </c>
      <c r="Q74" s="126">
        <v>14.69</v>
      </c>
    </row>
    <row r="75" spans="2:17">
      <c r="B75" s="164" t="s">
        <v>50</v>
      </c>
      <c r="C75" s="117">
        <v>77.88</v>
      </c>
      <c r="D75" s="122">
        <v>77.88</v>
      </c>
      <c r="E75" s="122">
        <v>0.99</v>
      </c>
      <c r="F75" s="122">
        <v>32.130000000000003</v>
      </c>
      <c r="G75" s="122">
        <v>142</v>
      </c>
      <c r="H75" s="140">
        <v>100</v>
      </c>
      <c r="I75" s="140">
        <v>100</v>
      </c>
      <c r="J75" s="135">
        <v>0.68</v>
      </c>
      <c r="K75" s="142">
        <v>3.27</v>
      </c>
      <c r="L75" s="122">
        <v>881</v>
      </c>
      <c r="M75" s="127">
        <v>0.91</v>
      </c>
      <c r="N75" s="122">
        <v>0.3</v>
      </c>
      <c r="O75" s="140">
        <v>22</v>
      </c>
      <c r="P75" s="142">
        <v>109</v>
      </c>
      <c r="Q75" s="128">
        <v>57</v>
      </c>
    </row>
    <row r="76" spans="2:17">
      <c r="B76" s="164" t="s">
        <v>83</v>
      </c>
      <c r="C76" s="117">
        <v>40.74</v>
      </c>
      <c r="D76" s="122">
        <v>59.56</v>
      </c>
      <c r="E76" s="122">
        <v>0.8</v>
      </c>
      <c r="F76" s="122">
        <v>36.72</v>
      </c>
      <c r="G76" s="122">
        <v>62</v>
      </c>
      <c r="H76" s="140">
        <v>86</v>
      </c>
      <c r="I76" s="140">
        <v>99</v>
      </c>
      <c r="J76" s="135">
        <v>1.23</v>
      </c>
      <c r="K76" s="142">
        <v>3.3</v>
      </c>
      <c r="L76" s="122">
        <v>605</v>
      </c>
      <c r="M76" s="127">
        <v>0.32</v>
      </c>
      <c r="N76" s="122">
        <v>0.21</v>
      </c>
      <c r="O76" s="140">
        <v>484</v>
      </c>
      <c r="P76" s="142">
        <v>0.05</v>
      </c>
      <c r="Q76" s="128">
        <v>0.02</v>
      </c>
    </row>
    <row r="77" spans="2:17">
      <c r="B77" s="164" t="s">
        <v>84</v>
      </c>
      <c r="C77" s="117">
        <v>60.02</v>
      </c>
      <c r="D77" s="122">
        <v>60.02</v>
      </c>
      <c r="F77" s="122">
        <v>32.590000000000003</v>
      </c>
      <c r="G77" s="122">
        <v>84</v>
      </c>
      <c r="H77" s="122">
        <v>100</v>
      </c>
      <c r="I77" s="140">
        <v>100</v>
      </c>
      <c r="J77" s="135">
        <v>1.18</v>
      </c>
      <c r="K77" s="145"/>
      <c r="L77" s="140">
        <v>526</v>
      </c>
      <c r="M77" s="122" t="s">
        <v>89</v>
      </c>
      <c r="O77" s="141">
        <v>79</v>
      </c>
      <c r="P77" s="142">
        <v>245</v>
      </c>
      <c r="Q77" s="134">
        <v>245</v>
      </c>
    </row>
    <row r="78" spans="2:17">
      <c r="B78" s="164" t="s">
        <v>57</v>
      </c>
      <c r="C78" s="117">
        <v>55.02</v>
      </c>
      <c r="D78" s="122">
        <v>55.02</v>
      </c>
      <c r="E78" s="122">
        <v>0.96</v>
      </c>
      <c r="F78" s="122">
        <v>45.33</v>
      </c>
      <c r="G78" s="122">
        <v>21</v>
      </c>
      <c r="H78" s="140">
        <v>100</v>
      </c>
      <c r="I78" s="140">
        <v>100</v>
      </c>
      <c r="J78" s="135">
        <v>0.49</v>
      </c>
      <c r="K78" s="142">
        <v>3.82</v>
      </c>
      <c r="L78" s="135">
        <v>2016</v>
      </c>
      <c r="M78" s="127">
        <v>2.69</v>
      </c>
      <c r="N78" s="134">
        <v>0</v>
      </c>
      <c r="O78" s="140">
        <v>21</v>
      </c>
      <c r="P78" s="142">
        <v>1061</v>
      </c>
      <c r="Q78" s="128">
        <v>558</v>
      </c>
    </row>
    <row r="79" spans="2:17">
      <c r="B79" s="164" t="s">
        <v>61</v>
      </c>
      <c r="C79" s="117">
        <v>69.680000000000007</v>
      </c>
      <c r="D79" s="122">
        <v>69.83</v>
      </c>
      <c r="E79" s="122">
        <v>0.85</v>
      </c>
      <c r="F79" s="122">
        <v>31.93</v>
      </c>
      <c r="G79" s="122">
        <v>20</v>
      </c>
      <c r="H79" s="140">
        <v>100</v>
      </c>
      <c r="I79" s="140">
        <v>100</v>
      </c>
      <c r="J79" s="135">
        <v>1.34</v>
      </c>
      <c r="K79" s="142">
        <v>3.81</v>
      </c>
      <c r="L79" s="135">
        <v>955</v>
      </c>
      <c r="M79" s="127" t="s">
        <v>543</v>
      </c>
      <c r="N79" s="135" t="s">
        <v>543</v>
      </c>
      <c r="O79" s="140">
        <v>8</v>
      </c>
      <c r="P79" s="142">
        <v>2607</v>
      </c>
      <c r="Q79" s="128">
        <v>322</v>
      </c>
    </row>
    <row r="80" spans="2:17">
      <c r="B80" s="164" t="s">
        <v>63</v>
      </c>
      <c r="C80" s="117">
        <v>65.02</v>
      </c>
      <c r="D80" s="122">
        <v>65.02</v>
      </c>
      <c r="E80" s="122">
        <v>0.95</v>
      </c>
      <c r="F80" s="122">
        <v>30.59</v>
      </c>
      <c r="G80" s="122">
        <v>13</v>
      </c>
      <c r="H80" s="2"/>
      <c r="I80" s="2"/>
      <c r="J80" s="142">
        <v>1.32</v>
      </c>
      <c r="K80" s="142">
        <v>3.81</v>
      </c>
      <c r="L80" s="127">
        <v>363</v>
      </c>
      <c r="M80" s="122">
        <v>0.39700000000000002</v>
      </c>
      <c r="N80" s="122">
        <v>14.5</v>
      </c>
      <c r="O80" s="141">
        <v>27</v>
      </c>
      <c r="P80" s="135">
        <v>107</v>
      </c>
      <c r="Q80" s="140">
        <v>71</v>
      </c>
    </row>
    <row r="81" spans="2:27">
      <c r="B81" s="164" t="s">
        <v>85</v>
      </c>
      <c r="C81" s="117">
        <v>71.91</v>
      </c>
      <c r="D81" s="122">
        <v>131.15</v>
      </c>
      <c r="E81" s="122">
        <v>0.8</v>
      </c>
      <c r="F81" s="122">
        <v>18.68</v>
      </c>
      <c r="G81" s="122">
        <v>285</v>
      </c>
      <c r="H81" s="2"/>
      <c r="I81" s="2"/>
      <c r="J81" s="142">
        <v>0.16</v>
      </c>
      <c r="K81" s="142">
        <v>3.94</v>
      </c>
      <c r="L81" s="127">
        <v>2863</v>
      </c>
      <c r="M81" s="122">
        <v>0.02</v>
      </c>
      <c r="N81" s="122">
        <v>0.02</v>
      </c>
      <c r="O81" s="141">
        <v>6</v>
      </c>
      <c r="P81" s="135">
        <v>349</v>
      </c>
      <c r="Q81" s="140">
        <v>349</v>
      </c>
    </row>
    <row r="82" spans="2:27">
      <c r="B82" s="164" t="s">
        <v>86</v>
      </c>
      <c r="C82" s="117">
        <v>67.06</v>
      </c>
      <c r="D82" s="122">
        <v>67.06</v>
      </c>
      <c r="E82" s="122">
        <v>0.99</v>
      </c>
      <c r="F82" s="122">
        <v>40.71</v>
      </c>
      <c r="G82" s="122">
        <v>65</v>
      </c>
      <c r="H82" s="2"/>
      <c r="I82" s="2"/>
      <c r="J82" s="142">
        <v>3.35</v>
      </c>
      <c r="K82" s="142">
        <v>4.08</v>
      </c>
      <c r="L82" s="127">
        <v>909</v>
      </c>
      <c r="M82" s="122">
        <v>0.18</v>
      </c>
      <c r="N82" s="122">
        <v>0</v>
      </c>
      <c r="O82" s="141">
        <v>44</v>
      </c>
      <c r="P82" s="135">
        <v>51</v>
      </c>
      <c r="Q82" s="135">
        <v>26</v>
      </c>
    </row>
    <row r="83" spans="2:27">
      <c r="B83" s="164" t="s">
        <v>69</v>
      </c>
      <c r="C83" s="117">
        <v>59.84</v>
      </c>
      <c r="D83" s="122">
        <v>59.84</v>
      </c>
      <c r="E83" s="64"/>
      <c r="F83" s="122">
        <v>28.65</v>
      </c>
      <c r="G83" s="122">
        <v>109</v>
      </c>
      <c r="H83" s="122">
        <v>72.72</v>
      </c>
      <c r="I83" s="141">
        <v>99.13</v>
      </c>
      <c r="J83" s="142">
        <v>2.82</v>
      </c>
      <c r="K83" s="142">
        <v>3.94</v>
      </c>
      <c r="L83" s="122">
        <v>680</v>
      </c>
      <c r="M83" s="122">
        <v>0.01</v>
      </c>
      <c r="N83" s="64"/>
      <c r="O83" s="141">
        <v>57</v>
      </c>
      <c r="P83" s="142"/>
      <c r="Q83" s="128"/>
    </row>
    <row r="84" spans="2:27">
      <c r="B84" s="164" t="s">
        <v>87</v>
      </c>
      <c r="C84" s="117">
        <v>64.52</v>
      </c>
      <c r="D84" s="130">
        <v>64.52</v>
      </c>
      <c r="E84" s="122">
        <v>0.9</v>
      </c>
      <c r="F84" s="132">
        <v>22.49</v>
      </c>
      <c r="G84" s="122">
        <v>187</v>
      </c>
      <c r="H84" s="140">
        <v>2</v>
      </c>
      <c r="I84" s="122">
        <v>98</v>
      </c>
      <c r="J84" s="142">
        <v>1.86</v>
      </c>
      <c r="K84" s="122">
        <v>3.74</v>
      </c>
      <c r="L84" s="135">
        <v>1140</v>
      </c>
      <c r="M84" s="140">
        <v>0.17</v>
      </c>
      <c r="N84" s="135">
        <v>0.06</v>
      </c>
      <c r="O84" s="160">
        <v>12</v>
      </c>
      <c r="P84" s="140">
        <v>161</v>
      </c>
      <c r="Q84" s="131">
        <v>161</v>
      </c>
    </row>
    <row r="85" spans="2:27">
      <c r="B85" s="165" t="s">
        <v>166</v>
      </c>
      <c r="C85" s="146">
        <v>63.58</v>
      </c>
      <c r="D85" s="147">
        <v>63.38</v>
      </c>
      <c r="E85" s="148">
        <v>0.87</v>
      </c>
      <c r="F85" s="148">
        <v>32.380000000000003</v>
      </c>
      <c r="G85" s="148">
        <v>114.26</v>
      </c>
      <c r="H85" s="148">
        <v>90.8</v>
      </c>
      <c r="I85" s="148">
        <v>98.43</v>
      </c>
      <c r="J85" s="148">
        <v>2.72</v>
      </c>
      <c r="K85" s="148">
        <v>3.81</v>
      </c>
      <c r="L85" s="149">
        <v>1302.23</v>
      </c>
      <c r="M85" s="148">
        <v>0.87</v>
      </c>
      <c r="N85" s="148">
        <v>1.97</v>
      </c>
      <c r="O85" s="150">
        <v>225.94</v>
      </c>
      <c r="P85" s="151">
        <v>1340.64</v>
      </c>
      <c r="Q85" s="150">
        <v>148.18</v>
      </c>
    </row>
    <row r="86" spans="2:27">
      <c r="B86" s="165" t="s">
        <v>195</v>
      </c>
      <c r="C86" s="146">
        <v>64.52</v>
      </c>
      <c r="D86" s="152">
        <v>65.02</v>
      </c>
      <c r="E86" s="150">
        <v>0.85</v>
      </c>
      <c r="F86" s="150">
        <v>31.93</v>
      </c>
      <c r="G86" s="150">
        <v>90.56</v>
      </c>
      <c r="H86" s="150">
        <v>100</v>
      </c>
      <c r="I86" s="150">
        <v>100</v>
      </c>
      <c r="J86" s="150">
        <v>1.23</v>
      </c>
      <c r="K86" s="150">
        <v>3.81</v>
      </c>
      <c r="L86" s="153">
        <v>970.1</v>
      </c>
      <c r="M86" s="150">
        <v>7.0000000000000007E-2</v>
      </c>
      <c r="N86" s="150">
        <v>0.05</v>
      </c>
      <c r="O86" s="150">
        <v>50.64</v>
      </c>
      <c r="P86" s="150">
        <v>135.28</v>
      </c>
      <c r="Q86" s="150">
        <v>71.13</v>
      </c>
    </row>
    <row r="87" spans="2:27">
      <c r="B87" s="165" t="s">
        <v>722</v>
      </c>
      <c r="C87" s="146">
        <v>21</v>
      </c>
      <c r="D87" s="154">
        <v>21</v>
      </c>
      <c r="E87" s="154">
        <v>19</v>
      </c>
      <c r="F87" s="154">
        <v>21</v>
      </c>
      <c r="G87" s="154">
        <v>21</v>
      </c>
      <c r="H87" s="154">
        <v>18</v>
      </c>
      <c r="I87" s="154">
        <v>18</v>
      </c>
      <c r="J87" s="154">
        <v>21</v>
      </c>
      <c r="K87" s="154">
        <v>19</v>
      </c>
      <c r="L87" s="154">
        <v>18</v>
      </c>
      <c r="M87" s="154">
        <v>19</v>
      </c>
      <c r="N87" s="154">
        <v>16</v>
      </c>
      <c r="O87" s="154">
        <v>20</v>
      </c>
      <c r="P87" s="154">
        <v>18</v>
      </c>
      <c r="Q87" s="154">
        <v>19</v>
      </c>
    </row>
    <row r="89" spans="2:27">
      <c r="C89" s="167" t="s">
        <v>755</v>
      </c>
      <c r="D89" s="167" t="s">
        <v>756</v>
      </c>
      <c r="E89" s="167" t="s">
        <v>757</v>
      </c>
      <c r="F89" s="167" t="s">
        <v>757</v>
      </c>
      <c r="G89" s="167" t="s">
        <v>757</v>
      </c>
      <c r="H89" s="167" t="s">
        <v>758</v>
      </c>
      <c r="I89" s="167" t="s">
        <v>758</v>
      </c>
      <c r="J89" s="167" t="s">
        <v>758</v>
      </c>
      <c r="K89" s="167" t="s">
        <v>758</v>
      </c>
    </row>
    <row r="90" spans="2:27" ht="26.25" customHeight="1">
      <c r="C90" s="173" t="s">
        <v>760</v>
      </c>
      <c r="D90" s="174" t="s">
        <v>759</v>
      </c>
      <c r="E90" s="175" t="s">
        <v>761</v>
      </c>
      <c r="F90" s="173" t="s">
        <v>762</v>
      </c>
      <c r="G90" s="175" t="s">
        <v>763</v>
      </c>
      <c r="H90" s="176" t="s">
        <v>764</v>
      </c>
      <c r="I90" s="176" t="s">
        <v>765</v>
      </c>
      <c r="J90" s="176" t="s">
        <v>766</v>
      </c>
      <c r="K90" s="176" t="s">
        <v>767</v>
      </c>
      <c r="M90" s="285" t="s">
        <v>863</v>
      </c>
      <c r="N90" s="285"/>
      <c r="O90" s="285"/>
      <c r="P90" s="285"/>
      <c r="Q90" s="285"/>
      <c r="R90" s="285"/>
      <c r="S90" s="285"/>
      <c r="T90" s="285"/>
      <c r="U90" s="285"/>
      <c r="V90" s="285"/>
      <c r="W90" s="285"/>
      <c r="X90" s="285"/>
      <c r="Y90" s="285"/>
      <c r="Z90" s="285"/>
      <c r="AA90" s="285"/>
    </row>
    <row r="91" spans="2:27">
      <c r="B91" s="23" t="s">
        <v>33</v>
      </c>
      <c r="C91" s="23">
        <v>17</v>
      </c>
      <c r="D91" s="23">
        <v>25</v>
      </c>
      <c r="E91" s="23" t="s">
        <v>543</v>
      </c>
      <c r="F91" s="23">
        <v>661</v>
      </c>
      <c r="G91" s="23">
        <v>388</v>
      </c>
      <c r="H91" s="168">
        <v>4013</v>
      </c>
      <c r="I91" s="23">
        <v>2</v>
      </c>
      <c r="J91" s="168">
        <v>2112</v>
      </c>
      <c r="K91" s="23">
        <v>1</v>
      </c>
      <c r="M91" s="285"/>
      <c r="N91" s="285"/>
      <c r="O91" s="285"/>
      <c r="P91" s="285"/>
      <c r="Q91" s="285"/>
      <c r="R91" s="285"/>
      <c r="S91" s="285"/>
      <c r="T91" s="285"/>
      <c r="U91" s="285"/>
      <c r="V91" s="285"/>
      <c r="W91" s="285"/>
      <c r="X91" s="285"/>
      <c r="Y91" s="285"/>
      <c r="Z91" s="285"/>
      <c r="AA91" s="285"/>
    </row>
    <row r="92" spans="2:27">
      <c r="B92" s="23" t="s">
        <v>35</v>
      </c>
      <c r="C92" s="23">
        <v>87</v>
      </c>
      <c r="D92" s="23">
        <v>39</v>
      </c>
      <c r="E92" s="23">
        <v>34</v>
      </c>
      <c r="F92" s="168">
        <v>1994</v>
      </c>
      <c r="G92" s="23">
        <v>279</v>
      </c>
      <c r="H92" s="168">
        <v>45839</v>
      </c>
      <c r="I92" s="23">
        <v>7</v>
      </c>
      <c r="J92" s="168">
        <v>45839</v>
      </c>
      <c r="K92" s="23">
        <v>7</v>
      </c>
      <c r="M92" s="285"/>
      <c r="N92" s="285"/>
      <c r="O92" s="285"/>
      <c r="P92" s="285"/>
      <c r="Q92" s="285"/>
      <c r="R92" s="285"/>
      <c r="S92" s="285"/>
      <c r="T92" s="285"/>
      <c r="U92" s="285"/>
      <c r="V92" s="285"/>
      <c r="W92" s="285"/>
      <c r="X92" s="285"/>
      <c r="Y92" s="285"/>
      <c r="Z92" s="285"/>
      <c r="AA92" s="285"/>
    </row>
    <row r="93" spans="2:27">
      <c r="B93" s="23" t="s">
        <v>83</v>
      </c>
      <c r="C93" s="23">
        <v>314</v>
      </c>
      <c r="D93" s="23">
        <v>2</v>
      </c>
      <c r="E93" s="23">
        <v>2</v>
      </c>
      <c r="F93" s="23">
        <v>529</v>
      </c>
      <c r="G93" s="23">
        <v>128</v>
      </c>
      <c r="H93" s="23">
        <v>357</v>
      </c>
      <c r="I93" s="23">
        <v>0</v>
      </c>
      <c r="J93" s="23">
        <v>132</v>
      </c>
      <c r="K93" s="23">
        <v>0</v>
      </c>
      <c r="M93" s="285"/>
      <c r="N93" s="285"/>
      <c r="O93" s="285"/>
      <c r="P93" s="285"/>
      <c r="Q93" s="285"/>
      <c r="R93" s="285"/>
      <c r="S93" s="285"/>
      <c r="T93" s="285"/>
      <c r="U93" s="285"/>
      <c r="V93" s="285"/>
      <c r="W93" s="285"/>
      <c r="X93" s="285"/>
      <c r="Y93" s="285"/>
      <c r="Z93" s="285"/>
      <c r="AA93" s="285"/>
    </row>
    <row r="94" spans="2:27">
      <c r="B94" s="23" t="s">
        <v>84</v>
      </c>
      <c r="C94" s="23">
        <v>0</v>
      </c>
      <c r="D94" s="23">
        <v>3</v>
      </c>
      <c r="E94" s="23">
        <v>11</v>
      </c>
      <c r="F94" s="23">
        <v>40</v>
      </c>
      <c r="G94" s="23">
        <v>76</v>
      </c>
      <c r="H94" s="168">
        <v>17754</v>
      </c>
      <c r="I94" s="23">
        <v>16</v>
      </c>
      <c r="J94" s="168">
        <v>17754</v>
      </c>
      <c r="K94" s="23">
        <v>16</v>
      </c>
      <c r="M94" s="285"/>
      <c r="N94" s="285"/>
      <c r="O94" s="285"/>
      <c r="P94" s="285"/>
      <c r="Q94" s="285"/>
      <c r="R94" s="285"/>
      <c r="S94" s="285"/>
      <c r="T94" s="285"/>
      <c r="U94" s="285"/>
      <c r="V94" s="285"/>
      <c r="W94" s="285"/>
      <c r="X94" s="285"/>
      <c r="Y94" s="285"/>
      <c r="Z94" s="285"/>
      <c r="AA94" s="285"/>
    </row>
    <row r="95" spans="2:27">
      <c r="B95" s="169" t="s">
        <v>166</v>
      </c>
      <c r="C95" s="169">
        <v>104</v>
      </c>
      <c r="D95" s="169">
        <v>17</v>
      </c>
      <c r="E95" s="169">
        <v>16</v>
      </c>
      <c r="F95" s="169">
        <v>806</v>
      </c>
      <c r="G95" s="169">
        <v>218</v>
      </c>
      <c r="H95" s="170">
        <v>16991</v>
      </c>
      <c r="I95" s="170">
        <v>6</v>
      </c>
      <c r="J95" s="170">
        <v>16460</v>
      </c>
      <c r="K95" s="170">
        <v>6</v>
      </c>
      <c r="M95" s="285"/>
      <c r="N95" s="285"/>
      <c r="O95" s="285"/>
      <c r="P95" s="285"/>
      <c r="Q95" s="285"/>
      <c r="R95" s="285"/>
      <c r="S95" s="285"/>
      <c r="T95" s="285"/>
      <c r="U95" s="285"/>
      <c r="V95" s="285"/>
      <c r="W95" s="285"/>
      <c r="X95" s="285"/>
      <c r="Y95" s="285"/>
      <c r="Z95" s="285"/>
      <c r="AA95" s="285"/>
    </row>
    <row r="96" spans="2:27">
      <c r="B96" s="169" t="s">
        <v>195</v>
      </c>
      <c r="C96" s="169">
        <v>52</v>
      </c>
      <c r="D96" s="169">
        <v>14</v>
      </c>
      <c r="E96" s="169">
        <v>11</v>
      </c>
      <c r="F96" s="169">
        <v>595</v>
      </c>
      <c r="G96" s="169">
        <v>204</v>
      </c>
      <c r="H96" s="170">
        <v>10884</v>
      </c>
      <c r="I96" s="170">
        <v>4</v>
      </c>
      <c r="J96" s="170">
        <v>9933</v>
      </c>
      <c r="K96" s="170">
        <v>4</v>
      </c>
      <c r="M96" s="285"/>
      <c r="N96" s="285"/>
      <c r="O96" s="285"/>
      <c r="P96" s="285"/>
      <c r="Q96" s="285"/>
      <c r="R96" s="285"/>
      <c r="S96" s="285"/>
      <c r="T96" s="285"/>
      <c r="U96" s="285"/>
      <c r="V96" s="285"/>
      <c r="W96" s="285"/>
      <c r="X96" s="285"/>
      <c r="Y96" s="285"/>
      <c r="Z96" s="285"/>
      <c r="AA96" s="285"/>
    </row>
    <row r="97" spans="2:15">
      <c r="B97" s="169" t="s">
        <v>722</v>
      </c>
      <c r="C97" s="169">
        <v>3</v>
      </c>
      <c r="D97" s="169">
        <v>4</v>
      </c>
      <c r="E97" s="169">
        <v>3</v>
      </c>
      <c r="F97" s="169">
        <v>4</v>
      </c>
      <c r="G97" s="169">
        <v>4</v>
      </c>
      <c r="H97" s="169">
        <v>4</v>
      </c>
      <c r="I97" s="169">
        <v>4</v>
      </c>
      <c r="J97" s="169">
        <v>4</v>
      </c>
      <c r="K97" s="169">
        <v>4</v>
      </c>
    </row>
    <row r="99" spans="2:15">
      <c r="C99" s="189" t="s">
        <v>768</v>
      </c>
      <c r="D99" s="189" t="s">
        <v>768</v>
      </c>
      <c r="E99" s="189" t="s">
        <v>768</v>
      </c>
      <c r="F99" s="189" t="s">
        <v>768</v>
      </c>
      <c r="G99" s="189" t="s">
        <v>768</v>
      </c>
      <c r="H99" s="189"/>
      <c r="I99" s="190" t="s">
        <v>769</v>
      </c>
      <c r="J99" s="190" t="s">
        <v>769</v>
      </c>
      <c r="K99" s="190" t="s">
        <v>770</v>
      </c>
      <c r="L99" s="190" t="s">
        <v>770</v>
      </c>
      <c r="M99" s="190" t="s">
        <v>770</v>
      </c>
      <c r="N99" s="190" t="s">
        <v>770</v>
      </c>
    </row>
    <row r="100" spans="2:15" ht="52.8">
      <c r="C100" s="191" t="s">
        <v>772</v>
      </c>
      <c r="D100" s="191" t="s">
        <v>771</v>
      </c>
      <c r="E100" s="191" t="s">
        <v>773</v>
      </c>
      <c r="F100" s="191" t="s">
        <v>774</v>
      </c>
      <c r="G100" s="191" t="s">
        <v>775</v>
      </c>
      <c r="H100" s="191" t="s">
        <v>776</v>
      </c>
      <c r="I100" s="191" t="s">
        <v>777</v>
      </c>
      <c r="J100" s="191" t="s">
        <v>778</v>
      </c>
      <c r="K100" s="191" t="s">
        <v>779</v>
      </c>
      <c r="L100" s="191" t="s">
        <v>780</v>
      </c>
      <c r="M100" s="191" t="s">
        <v>781</v>
      </c>
      <c r="N100" s="191" t="s">
        <v>782</v>
      </c>
    </row>
    <row r="101" spans="2:15">
      <c r="B101" s="8" t="s">
        <v>0</v>
      </c>
      <c r="C101" s="23">
        <v>15</v>
      </c>
      <c r="D101" s="23">
        <v>297</v>
      </c>
      <c r="E101" s="23">
        <v>25</v>
      </c>
      <c r="F101" s="23">
        <v>9</v>
      </c>
      <c r="G101" s="23">
        <v>9</v>
      </c>
      <c r="H101" s="1"/>
      <c r="I101" s="23">
        <v>5</v>
      </c>
      <c r="J101" s="23">
        <v>139</v>
      </c>
      <c r="K101" s="23"/>
      <c r="L101" s="23"/>
      <c r="M101" s="23"/>
      <c r="N101" s="23"/>
      <c r="O101" s="171"/>
    </row>
    <row r="102" spans="2:15">
      <c r="B102" s="8" t="s">
        <v>1</v>
      </c>
      <c r="C102" s="23" t="s">
        <v>543</v>
      </c>
      <c r="D102" s="23">
        <v>126</v>
      </c>
      <c r="E102" s="23">
        <v>9</v>
      </c>
      <c r="F102" s="23">
        <v>31</v>
      </c>
      <c r="G102" s="23">
        <v>31</v>
      </c>
      <c r="H102" s="1"/>
      <c r="I102" s="23" t="s">
        <v>543</v>
      </c>
      <c r="J102" s="23" t="s">
        <v>543</v>
      </c>
      <c r="K102" s="1"/>
      <c r="L102" s="1"/>
      <c r="M102" s="23">
        <v>0</v>
      </c>
      <c r="N102" s="23">
        <v>0</v>
      </c>
    </row>
    <row r="103" spans="2:15">
      <c r="B103" s="8" t="s">
        <v>81</v>
      </c>
      <c r="C103" s="23">
        <v>19</v>
      </c>
      <c r="D103" s="23">
        <v>292</v>
      </c>
      <c r="E103" s="23">
        <v>22</v>
      </c>
      <c r="F103" s="23">
        <v>14</v>
      </c>
      <c r="G103" s="23">
        <v>14</v>
      </c>
      <c r="H103" s="1"/>
      <c r="I103" s="1"/>
      <c r="J103" s="1"/>
      <c r="K103" s="168">
        <v>17331</v>
      </c>
      <c r="L103" s="23">
        <v>29</v>
      </c>
      <c r="M103" s="168">
        <v>17331</v>
      </c>
      <c r="N103" s="23">
        <v>29</v>
      </c>
    </row>
    <row r="104" spans="2:15">
      <c r="B104" s="8" t="s">
        <v>82</v>
      </c>
      <c r="C104" s="23">
        <v>7</v>
      </c>
      <c r="D104" s="23">
        <v>321</v>
      </c>
      <c r="E104" s="23">
        <v>16</v>
      </c>
      <c r="F104" s="23">
        <v>7</v>
      </c>
      <c r="G104" s="23">
        <v>4</v>
      </c>
      <c r="H104" s="1"/>
      <c r="I104" s="23">
        <v>4</v>
      </c>
      <c r="J104" s="23">
        <v>138</v>
      </c>
      <c r="K104" s="168">
        <v>1891283</v>
      </c>
      <c r="L104" s="168">
        <v>7068</v>
      </c>
      <c r="M104" s="23"/>
      <c r="N104" s="23"/>
    </row>
    <row r="105" spans="2:15">
      <c r="B105" s="8" t="s">
        <v>31</v>
      </c>
      <c r="C105" s="23">
        <v>28</v>
      </c>
      <c r="D105" s="23">
        <v>300</v>
      </c>
      <c r="E105" s="23">
        <v>25</v>
      </c>
      <c r="F105" s="23">
        <v>21</v>
      </c>
      <c r="G105" s="1"/>
      <c r="H105" s="172" t="s">
        <v>784</v>
      </c>
      <c r="I105" s="23">
        <v>18</v>
      </c>
      <c r="J105" s="23">
        <v>885</v>
      </c>
      <c r="K105" s="23">
        <v>26</v>
      </c>
      <c r="L105" s="23">
        <v>0</v>
      </c>
      <c r="M105" s="23">
        <v>14</v>
      </c>
      <c r="N105" s="23">
        <v>0</v>
      </c>
    </row>
    <row r="106" spans="2:15">
      <c r="B106" s="8" t="s">
        <v>33</v>
      </c>
      <c r="C106" s="23">
        <v>26</v>
      </c>
      <c r="D106" s="23">
        <v>436</v>
      </c>
      <c r="E106" s="23">
        <v>17</v>
      </c>
      <c r="F106" s="23">
        <v>4</v>
      </c>
      <c r="G106" s="23">
        <v>4</v>
      </c>
      <c r="H106" s="1"/>
      <c r="I106" s="23">
        <v>21</v>
      </c>
      <c r="J106" s="168">
        <v>1008</v>
      </c>
      <c r="K106" s="23" t="s">
        <v>89</v>
      </c>
      <c r="L106" s="23" t="s">
        <v>89</v>
      </c>
      <c r="M106" s="23" t="s">
        <v>89</v>
      </c>
      <c r="N106" s="23" t="s">
        <v>89</v>
      </c>
    </row>
    <row r="107" spans="2:15">
      <c r="B107" s="8" t="s">
        <v>35</v>
      </c>
      <c r="C107" s="23">
        <v>105</v>
      </c>
      <c r="D107" s="23">
        <v>763</v>
      </c>
      <c r="E107" s="23">
        <v>21</v>
      </c>
      <c r="F107" s="23">
        <v>7</v>
      </c>
      <c r="G107" s="1"/>
      <c r="H107" s="172" t="s">
        <v>785</v>
      </c>
      <c r="I107" s="23">
        <v>13</v>
      </c>
      <c r="J107" s="23" t="s">
        <v>783</v>
      </c>
      <c r="K107" s="168">
        <v>26289</v>
      </c>
      <c r="L107" s="168">
        <v>9793</v>
      </c>
      <c r="M107" s="168">
        <v>26289</v>
      </c>
      <c r="N107" s="168">
        <v>9793</v>
      </c>
    </row>
    <row r="108" spans="2:15">
      <c r="B108" s="8" t="s">
        <v>39</v>
      </c>
      <c r="C108" s="23"/>
      <c r="D108" s="23"/>
      <c r="E108" s="23"/>
      <c r="F108" s="23"/>
      <c r="G108" s="23"/>
      <c r="H108" s="23"/>
      <c r="I108" s="23"/>
      <c r="J108" s="23"/>
      <c r="K108" s="23"/>
      <c r="L108" s="23"/>
      <c r="M108" s="23"/>
      <c r="N108" s="23"/>
    </row>
    <row r="109" spans="2:15">
      <c r="B109" s="8" t="s">
        <v>42</v>
      </c>
      <c r="C109" s="23">
        <v>29</v>
      </c>
      <c r="D109" s="23">
        <v>168</v>
      </c>
      <c r="E109" s="23">
        <v>7</v>
      </c>
      <c r="F109" s="23">
        <v>15</v>
      </c>
      <c r="G109" s="1"/>
      <c r="H109" s="1"/>
      <c r="I109" s="23">
        <v>4</v>
      </c>
      <c r="J109" s="168">
        <v>3736</v>
      </c>
      <c r="K109" s="168">
        <v>3736</v>
      </c>
      <c r="L109" s="168">
        <v>30505</v>
      </c>
      <c r="M109" s="168">
        <v>2491</v>
      </c>
      <c r="N109" s="168">
        <v>20337</v>
      </c>
    </row>
    <row r="110" spans="2:15">
      <c r="B110" s="8" t="s">
        <v>45</v>
      </c>
      <c r="C110" s="23"/>
      <c r="D110" s="23"/>
      <c r="E110" s="23"/>
      <c r="F110" s="23"/>
      <c r="G110" s="23"/>
      <c r="H110" s="23"/>
      <c r="I110" s="23"/>
      <c r="J110" s="23"/>
      <c r="K110" s="23"/>
      <c r="L110" s="23"/>
      <c r="M110" s="23"/>
      <c r="N110" s="23"/>
    </row>
    <row r="111" spans="2:15">
      <c r="B111" s="8" t="s">
        <v>47</v>
      </c>
      <c r="C111" s="23">
        <v>13</v>
      </c>
      <c r="D111" s="23">
        <v>218</v>
      </c>
      <c r="E111" s="23">
        <v>10</v>
      </c>
      <c r="F111" s="23">
        <v>12</v>
      </c>
      <c r="G111" s="23">
        <v>12</v>
      </c>
      <c r="H111" s="1"/>
      <c r="I111" s="23">
        <v>11</v>
      </c>
      <c r="J111" s="23">
        <v>414</v>
      </c>
      <c r="K111" s="23">
        <v>375</v>
      </c>
      <c r="L111" s="168">
        <v>11111</v>
      </c>
      <c r="M111" s="23">
        <v>307</v>
      </c>
      <c r="N111" s="168">
        <v>9107</v>
      </c>
    </row>
    <row r="112" spans="2:15">
      <c r="B112" s="8" t="s">
        <v>50</v>
      </c>
      <c r="C112" s="23">
        <v>89</v>
      </c>
      <c r="D112" s="23">
        <v>272</v>
      </c>
      <c r="E112" s="23">
        <v>39</v>
      </c>
      <c r="F112" s="23">
        <v>38</v>
      </c>
      <c r="G112" s="23">
        <v>13</v>
      </c>
      <c r="H112" s="1"/>
      <c r="I112" s="23">
        <v>0.82</v>
      </c>
      <c r="J112" s="23">
        <v>55</v>
      </c>
      <c r="K112" s="168">
        <v>13879</v>
      </c>
      <c r="L112" s="23">
        <v>55</v>
      </c>
      <c r="M112" s="168">
        <v>14850</v>
      </c>
      <c r="N112" s="23">
        <v>59</v>
      </c>
    </row>
    <row r="113" spans="2:15">
      <c r="B113" s="8" t="s">
        <v>83</v>
      </c>
      <c r="C113" s="23">
        <v>6</v>
      </c>
      <c r="D113" s="23">
        <v>423</v>
      </c>
      <c r="E113" s="1"/>
      <c r="F113" s="23">
        <v>22</v>
      </c>
      <c r="G113" s="23">
        <v>20</v>
      </c>
      <c r="H113" s="1"/>
      <c r="I113" s="23">
        <v>0.02</v>
      </c>
      <c r="J113" s="1"/>
      <c r="K113" s="23">
        <v>48.12</v>
      </c>
      <c r="L113" s="23">
        <v>31.78</v>
      </c>
      <c r="M113" s="23">
        <v>25.33</v>
      </c>
      <c r="N113" s="23">
        <v>16.73</v>
      </c>
    </row>
    <row r="114" spans="2:15">
      <c r="B114" s="8" t="s">
        <v>84</v>
      </c>
      <c r="C114" s="23">
        <v>53</v>
      </c>
      <c r="D114" s="23">
        <v>215</v>
      </c>
      <c r="E114" s="23">
        <v>24</v>
      </c>
      <c r="F114" s="23">
        <v>15</v>
      </c>
      <c r="G114" s="23">
        <v>4</v>
      </c>
      <c r="H114" s="1"/>
      <c r="I114" s="23">
        <v>0.01</v>
      </c>
      <c r="J114" s="23">
        <v>0.46</v>
      </c>
      <c r="K114" s="168">
        <v>17754</v>
      </c>
      <c r="L114" s="23">
        <v>16</v>
      </c>
      <c r="M114" s="168">
        <v>17754</v>
      </c>
      <c r="N114" s="23">
        <v>16</v>
      </c>
    </row>
    <row r="115" spans="2:15">
      <c r="B115" s="8" t="s">
        <v>57</v>
      </c>
      <c r="C115" s="1"/>
      <c r="D115" s="23">
        <v>538</v>
      </c>
      <c r="E115" s="23">
        <v>24</v>
      </c>
      <c r="F115" s="1"/>
      <c r="G115" s="1"/>
      <c r="H115" s="1"/>
      <c r="I115" s="23" t="s">
        <v>543</v>
      </c>
      <c r="J115" s="23">
        <v>0.35</v>
      </c>
      <c r="K115" s="168">
        <v>21503</v>
      </c>
      <c r="L115" s="23">
        <v>168</v>
      </c>
      <c r="M115" s="168">
        <v>14336</v>
      </c>
      <c r="N115" s="23">
        <v>112</v>
      </c>
    </row>
    <row r="116" spans="2:15">
      <c r="B116" s="8" t="s">
        <v>61</v>
      </c>
      <c r="C116" s="23">
        <v>232</v>
      </c>
      <c r="D116" s="23">
        <v>500</v>
      </c>
      <c r="E116" s="23">
        <v>22</v>
      </c>
      <c r="F116" s="23">
        <v>30</v>
      </c>
      <c r="G116" s="1"/>
      <c r="H116" s="172" t="s">
        <v>786</v>
      </c>
      <c r="I116" s="23">
        <v>50</v>
      </c>
      <c r="J116" s="23">
        <v>323</v>
      </c>
      <c r="K116" s="23"/>
      <c r="L116" s="23"/>
      <c r="M116" s="23"/>
      <c r="N116" s="23"/>
    </row>
    <row r="117" spans="2:15">
      <c r="B117" s="8" t="s">
        <v>63</v>
      </c>
      <c r="C117" s="23">
        <v>15</v>
      </c>
      <c r="D117" s="23">
        <v>375</v>
      </c>
      <c r="E117" s="23">
        <v>18</v>
      </c>
      <c r="F117" s="23">
        <v>9</v>
      </c>
      <c r="G117" s="23">
        <v>9</v>
      </c>
      <c r="H117" s="1"/>
      <c r="I117" s="23">
        <v>1.23</v>
      </c>
      <c r="J117" s="23">
        <v>48.9</v>
      </c>
      <c r="K117" s="168">
        <v>8466</v>
      </c>
      <c r="L117" s="168">
        <v>98373</v>
      </c>
      <c r="M117" s="168">
        <v>4233</v>
      </c>
      <c r="N117" s="168">
        <v>49186</v>
      </c>
    </row>
    <row r="118" spans="2:15">
      <c r="B118" s="8" t="s">
        <v>85</v>
      </c>
      <c r="C118" s="34">
        <v>184</v>
      </c>
      <c r="D118" s="23">
        <v>475</v>
      </c>
      <c r="E118" s="23">
        <v>0</v>
      </c>
      <c r="F118" s="23">
        <v>49</v>
      </c>
      <c r="G118" s="1"/>
      <c r="H118" s="1"/>
      <c r="I118" s="23">
        <v>0</v>
      </c>
      <c r="J118" s="23">
        <v>2</v>
      </c>
      <c r="K118" s="168">
        <v>20962</v>
      </c>
      <c r="L118" s="168">
        <v>61259</v>
      </c>
      <c r="M118" s="23"/>
      <c r="N118" s="23"/>
    </row>
    <row r="119" spans="2:15">
      <c r="B119" s="8" t="s">
        <v>86</v>
      </c>
      <c r="C119" s="23">
        <v>33</v>
      </c>
      <c r="D119" s="23">
        <v>237</v>
      </c>
      <c r="E119" s="1"/>
      <c r="F119" s="23">
        <v>15</v>
      </c>
      <c r="G119" s="1"/>
      <c r="H119" s="1"/>
      <c r="I119" s="23">
        <v>0.32</v>
      </c>
      <c r="J119" s="23">
        <v>0</v>
      </c>
      <c r="K119" s="168">
        <v>51677</v>
      </c>
      <c r="L119" s="23" t="s">
        <v>193</v>
      </c>
      <c r="M119" s="23"/>
      <c r="N119" s="23"/>
    </row>
    <row r="120" spans="2:15">
      <c r="B120" s="8" t="s">
        <v>69</v>
      </c>
      <c r="C120" s="23">
        <v>4</v>
      </c>
      <c r="D120" s="23">
        <v>276</v>
      </c>
      <c r="E120" s="23">
        <v>25</v>
      </c>
      <c r="F120" s="1"/>
      <c r="G120" s="1"/>
      <c r="H120" s="23"/>
      <c r="I120" s="23" t="s">
        <v>89</v>
      </c>
      <c r="J120" s="23">
        <v>382</v>
      </c>
      <c r="K120" s="23"/>
      <c r="L120" s="23"/>
      <c r="M120" s="23"/>
      <c r="N120" s="23"/>
    </row>
    <row r="121" spans="2:15">
      <c r="B121" s="8" t="s">
        <v>87</v>
      </c>
      <c r="C121" s="23">
        <v>10</v>
      </c>
      <c r="D121" s="23">
        <v>115</v>
      </c>
      <c r="E121" s="23">
        <v>14</v>
      </c>
      <c r="F121" s="23">
        <v>54</v>
      </c>
      <c r="G121" s="1"/>
      <c r="H121" s="23">
        <v>54</v>
      </c>
      <c r="I121" s="23">
        <v>3.82</v>
      </c>
      <c r="J121" s="23">
        <v>814</v>
      </c>
      <c r="K121" s="23"/>
      <c r="L121" s="23"/>
      <c r="M121" s="23"/>
      <c r="N121" s="23"/>
    </row>
    <row r="122" spans="2:15">
      <c r="B122" s="177" t="s">
        <v>166</v>
      </c>
      <c r="C122" s="178">
        <v>50.98</v>
      </c>
      <c r="D122" s="178">
        <v>334.09</v>
      </c>
      <c r="E122" s="178">
        <v>18.760000000000002</v>
      </c>
      <c r="F122" s="178">
        <v>20.72</v>
      </c>
      <c r="G122" s="178">
        <v>11.99</v>
      </c>
      <c r="H122" s="180"/>
      <c r="I122" s="178">
        <v>8.1999999999999993</v>
      </c>
      <c r="J122" s="178">
        <v>530</v>
      </c>
      <c r="K122" s="179">
        <v>148095</v>
      </c>
      <c r="L122" s="179">
        <v>15601</v>
      </c>
      <c r="M122" s="178"/>
      <c r="N122" s="178"/>
    </row>
    <row r="123" spans="2:15">
      <c r="B123" s="177" t="s">
        <v>195</v>
      </c>
      <c r="C123" s="178">
        <v>26.22</v>
      </c>
      <c r="D123" s="178">
        <v>297.10000000000002</v>
      </c>
      <c r="E123" s="178">
        <v>20.88</v>
      </c>
      <c r="F123" s="178">
        <v>15.11</v>
      </c>
      <c r="G123" s="178">
        <v>10.64</v>
      </c>
      <c r="H123" s="180"/>
      <c r="I123" s="178">
        <v>3.8</v>
      </c>
      <c r="J123" s="178">
        <v>139</v>
      </c>
      <c r="K123" s="179">
        <v>15605</v>
      </c>
      <c r="L123" s="178">
        <v>112</v>
      </c>
      <c r="M123" s="178"/>
      <c r="N123" s="178"/>
    </row>
    <row r="124" spans="2:15">
      <c r="B124" s="177" t="s">
        <v>77</v>
      </c>
      <c r="C124" s="178">
        <v>17</v>
      </c>
      <c r="D124" s="178">
        <v>19</v>
      </c>
      <c r="E124" s="178">
        <v>17</v>
      </c>
      <c r="F124" s="178">
        <v>17</v>
      </c>
      <c r="G124" s="178">
        <v>10</v>
      </c>
      <c r="H124" s="178">
        <v>4</v>
      </c>
      <c r="I124" s="178">
        <v>16</v>
      </c>
      <c r="J124" s="178">
        <v>15</v>
      </c>
      <c r="K124" s="178">
        <v>14</v>
      </c>
      <c r="L124" s="178">
        <v>14</v>
      </c>
      <c r="M124" s="178">
        <v>12</v>
      </c>
      <c r="N124" s="178">
        <v>12</v>
      </c>
    </row>
    <row r="126" spans="2:15">
      <c r="B126" s="363" t="s">
        <v>860</v>
      </c>
      <c r="C126" s="189" t="s">
        <v>787</v>
      </c>
      <c r="D126" s="189" t="s">
        <v>788</v>
      </c>
      <c r="E126" s="189" t="s">
        <v>789</v>
      </c>
      <c r="F126" s="189" t="s">
        <v>790</v>
      </c>
      <c r="G126" s="189" t="s">
        <v>791</v>
      </c>
      <c r="H126" s="190" t="s">
        <v>792</v>
      </c>
      <c r="I126" s="190" t="s">
        <v>792</v>
      </c>
      <c r="J126" s="190" t="s">
        <v>792</v>
      </c>
      <c r="K126" s="190" t="s">
        <v>792</v>
      </c>
      <c r="L126" s="190" t="s">
        <v>792</v>
      </c>
      <c r="M126" s="190" t="s">
        <v>792</v>
      </c>
      <c r="N126" s="190" t="s">
        <v>792</v>
      </c>
      <c r="O126" s="190" t="s">
        <v>792</v>
      </c>
    </row>
    <row r="127" spans="2:15" ht="39.6">
      <c r="B127" s="363"/>
      <c r="C127" s="191" t="s">
        <v>793</v>
      </c>
      <c r="D127" s="191" t="s">
        <v>794</v>
      </c>
      <c r="E127" s="191" t="s">
        <v>795</v>
      </c>
      <c r="F127" s="191" t="s">
        <v>796</v>
      </c>
      <c r="G127" s="191" t="s">
        <v>797</v>
      </c>
      <c r="H127" s="191" t="s">
        <v>861</v>
      </c>
      <c r="I127" s="191" t="s">
        <v>862</v>
      </c>
      <c r="J127" s="191" t="s">
        <v>798</v>
      </c>
      <c r="K127" s="191" t="s">
        <v>799</v>
      </c>
      <c r="L127" s="191" t="s">
        <v>861</v>
      </c>
      <c r="M127" s="191" t="s">
        <v>862</v>
      </c>
      <c r="N127" s="191" t="s">
        <v>798</v>
      </c>
      <c r="O127" s="191" t="s">
        <v>799</v>
      </c>
    </row>
    <row r="128" spans="2:15">
      <c r="B128" s="363"/>
      <c r="C128" s="189" t="s">
        <v>124</v>
      </c>
      <c r="D128" s="191" t="s">
        <v>124</v>
      </c>
      <c r="E128" s="189" t="s">
        <v>124</v>
      </c>
      <c r="F128" s="189" t="s">
        <v>800</v>
      </c>
      <c r="G128" s="189" t="s">
        <v>126</v>
      </c>
      <c r="H128" s="189" t="s">
        <v>746</v>
      </c>
      <c r="I128" s="189" t="s">
        <v>746</v>
      </c>
      <c r="J128" s="189" t="s">
        <v>746</v>
      </c>
      <c r="K128" s="189" t="s">
        <v>746</v>
      </c>
      <c r="L128" s="189" t="s">
        <v>801</v>
      </c>
      <c r="M128" s="189" t="s">
        <v>801</v>
      </c>
      <c r="N128" s="189" t="s">
        <v>801</v>
      </c>
      <c r="O128" s="189" t="s">
        <v>801</v>
      </c>
    </row>
    <row r="129" spans="2:15">
      <c r="B129" s="17" t="s">
        <v>802</v>
      </c>
      <c r="C129" s="1">
        <v>5.38</v>
      </c>
      <c r="D129" s="1">
        <v>1.86</v>
      </c>
      <c r="E129" s="1">
        <v>6.2</v>
      </c>
      <c r="F129" s="1">
        <v>2.5499999999999998</v>
      </c>
      <c r="G129" s="1">
        <v>22</v>
      </c>
      <c r="H129" s="1">
        <v>316.70999999999998</v>
      </c>
      <c r="I129" s="1">
        <v>124</v>
      </c>
      <c r="J129" s="1">
        <v>193</v>
      </c>
      <c r="K129" s="1">
        <v>92</v>
      </c>
      <c r="L129" s="1">
        <v>317</v>
      </c>
      <c r="M129" s="1">
        <v>124</v>
      </c>
      <c r="N129" s="1">
        <v>193</v>
      </c>
      <c r="O129" s="1"/>
    </row>
    <row r="130" spans="2:15">
      <c r="B130" s="17" t="s">
        <v>803</v>
      </c>
      <c r="C130" s="1">
        <v>-60.49</v>
      </c>
      <c r="D130" s="1"/>
      <c r="E130" s="1"/>
      <c r="F130" s="1">
        <v>0.1</v>
      </c>
      <c r="G130" s="1"/>
      <c r="H130" s="1">
        <v>528</v>
      </c>
      <c r="I130" s="1">
        <v>709</v>
      </c>
      <c r="J130" s="1">
        <v>-180.82</v>
      </c>
      <c r="K130" s="1"/>
      <c r="L130" s="1">
        <v>528</v>
      </c>
      <c r="M130" s="1">
        <v>709</v>
      </c>
      <c r="N130" s="1">
        <v>-181</v>
      </c>
      <c r="O130" s="1" t="s">
        <v>193</v>
      </c>
    </row>
    <row r="131" spans="2:15">
      <c r="B131" s="17" t="s">
        <v>804</v>
      </c>
      <c r="C131" s="1">
        <v>17.75</v>
      </c>
      <c r="D131" s="1">
        <v>0</v>
      </c>
      <c r="E131" s="1"/>
      <c r="F131" s="1">
        <v>0.69</v>
      </c>
      <c r="G131" s="1">
        <v>71</v>
      </c>
      <c r="H131" s="1">
        <v>103.01</v>
      </c>
      <c r="I131" s="1">
        <v>283.36</v>
      </c>
      <c r="J131" s="1">
        <v>180.35</v>
      </c>
      <c r="K131" s="1">
        <v>63.59</v>
      </c>
      <c r="L131" s="1">
        <v>598</v>
      </c>
      <c r="M131" s="1">
        <v>283</v>
      </c>
      <c r="N131" s="1">
        <v>180</v>
      </c>
      <c r="O131" s="1">
        <v>63.59</v>
      </c>
    </row>
    <row r="132" spans="2:15">
      <c r="B132" s="17" t="s">
        <v>805</v>
      </c>
      <c r="C132" s="1">
        <v>0.97</v>
      </c>
      <c r="D132" s="1">
        <v>17.260000000000002</v>
      </c>
      <c r="E132" s="1">
        <v>1.3</v>
      </c>
      <c r="F132" s="1">
        <v>3.14</v>
      </c>
      <c r="G132" s="1">
        <v>24</v>
      </c>
      <c r="H132" s="43">
        <v>32043</v>
      </c>
      <c r="I132" s="43">
        <v>30795</v>
      </c>
      <c r="J132" s="43">
        <v>1248</v>
      </c>
      <c r="K132" s="43">
        <v>18312</v>
      </c>
      <c r="L132" s="1">
        <v>396</v>
      </c>
      <c r="M132" s="187">
        <v>12317.92</v>
      </c>
      <c r="N132" s="1">
        <v>499.34</v>
      </c>
      <c r="O132" s="187">
        <v>7324.97</v>
      </c>
    </row>
    <row r="133" spans="2:15">
      <c r="B133" s="17" t="s">
        <v>806</v>
      </c>
      <c r="C133" s="1">
        <v>2.71</v>
      </c>
      <c r="D133" s="1">
        <v>31.18</v>
      </c>
      <c r="E133" s="1">
        <v>0.61</v>
      </c>
      <c r="F133" s="1">
        <v>1.73</v>
      </c>
      <c r="G133" s="1">
        <v>35</v>
      </c>
      <c r="H133" s="1">
        <v>989.31</v>
      </c>
      <c r="I133" s="1">
        <v>949.41</v>
      </c>
      <c r="J133" s="1">
        <v>39.9</v>
      </c>
      <c r="K133" s="1">
        <v>0</v>
      </c>
      <c r="L133" s="1">
        <v>125</v>
      </c>
      <c r="M133" s="1">
        <v>500</v>
      </c>
      <c r="N133" s="1">
        <v>21</v>
      </c>
      <c r="O133" s="1">
        <v>0</v>
      </c>
    </row>
    <row r="134" spans="2:15">
      <c r="B134" s="17" t="s">
        <v>807</v>
      </c>
      <c r="C134" s="1">
        <v>-11.09</v>
      </c>
      <c r="D134" s="1">
        <v>1.24</v>
      </c>
      <c r="E134" s="1">
        <v>-12.64</v>
      </c>
      <c r="F134" s="1">
        <v>2.59</v>
      </c>
      <c r="G134" s="1">
        <v>114</v>
      </c>
      <c r="H134" s="1">
        <v>237.93</v>
      </c>
      <c r="I134" s="1" t="s">
        <v>89</v>
      </c>
      <c r="J134" s="1">
        <v>237.93</v>
      </c>
      <c r="K134" s="1" t="s">
        <v>89</v>
      </c>
      <c r="L134" s="1">
        <v>380</v>
      </c>
      <c r="M134" s="1" t="s">
        <v>89</v>
      </c>
      <c r="N134" s="1">
        <v>238</v>
      </c>
      <c r="O134" s="1" t="s">
        <v>193</v>
      </c>
    </row>
    <row r="135" spans="2:15">
      <c r="B135" s="17" t="s">
        <v>808</v>
      </c>
      <c r="C135" s="1"/>
      <c r="D135" s="1"/>
      <c r="E135" s="1"/>
      <c r="F135" s="1"/>
      <c r="G135" s="1"/>
      <c r="H135" s="1">
        <v>223.7</v>
      </c>
      <c r="I135" s="1">
        <v>78.540000000000006</v>
      </c>
      <c r="J135" s="1">
        <v>145.16999999999999</v>
      </c>
      <c r="K135" s="1">
        <v>19.8</v>
      </c>
      <c r="L135" s="1"/>
      <c r="M135" s="1">
        <v>79</v>
      </c>
      <c r="N135" s="1">
        <v>145</v>
      </c>
      <c r="O135" s="1">
        <v>19.8</v>
      </c>
    </row>
    <row r="136" spans="2:15">
      <c r="B136" s="17" t="s">
        <v>809</v>
      </c>
      <c r="C136" s="1">
        <v>-4.04</v>
      </c>
      <c r="D136" s="1">
        <v>23.94</v>
      </c>
      <c r="E136" s="1">
        <v>-7.04</v>
      </c>
      <c r="F136" s="1">
        <v>2.5299999999999998</v>
      </c>
      <c r="G136" s="1">
        <v>64</v>
      </c>
      <c r="H136" s="1"/>
      <c r="I136" s="1"/>
      <c r="J136" s="1"/>
      <c r="K136" s="1"/>
      <c r="L136" s="1">
        <v>350</v>
      </c>
      <c r="M136" s="1"/>
      <c r="N136" s="1"/>
      <c r="O136" s="1"/>
    </row>
    <row r="137" spans="2:15">
      <c r="B137" s="17" t="s">
        <v>810</v>
      </c>
      <c r="C137" s="1">
        <v>-9.1</v>
      </c>
      <c r="D137" s="1">
        <v>25.5</v>
      </c>
      <c r="E137" s="1"/>
      <c r="F137" s="1">
        <v>4.6900000000000004</v>
      </c>
      <c r="G137" s="1">
        <v>57</v>
      </c>
      <c r="H137" s="1">
        <v>380.28</v>
      </c>
      <c r="I137" s="1">
        <v>490.79</v>
      </c>
      <c r="J137" s="1">
        <v>-110.51</v>
      </c>
      <c r="K137" s="1">
        <v>319.77999999999997</v>
      </c>
      <c r="L137" s="43">
        <v>1003</v>
      </c>
      <c r="M137" s="1">
        <v>402</v>
      </c>
      <c r="N137" s="1">
        <v>-91</v>
      </c>
      <c r="O137" s="1">
        <v>262.12</v>
      </c>
    </row>
    <row r="138" spans="2:15">
      <c r="B138" s="17" t="s">
        <v>811</v>
      </c>
      <c r="C138" s="1">
        <v>8.2200000000000006</v>
      </c>
      <c r="D138" s="1">
        <v>3.73</v>
      </c>
      <c r="E138" s="1">
        <v>6.73</v>
      </c>
      <c r="F138" s="1">
        <v>7.19</v>
      </c>
      <c r="G138" s="1">
        <v>23</v>
      </c>
      <c r="H138" s="1"/>
      <c r="I138" s="1"/>
      <c r="J138" s="1"/>
      <c r="K138" s="1"/>
      <c r="L138" s="1">
        <v>489</v>
      </c>
      <c r="M138" s="1" t="s">
        <v>89</v>
      </c>
      <c r="N138" s="1" t="s">
        <v>89</v>
      </c>
      <c r="O138" s="1" t="s">
        <v>89</v>
      </c>
    </row>
    <row r="139" spans="2:15">
      <c r="B139" s="17" t="s">
        <v>812</v>
      </c>
      <c r="C139" s="1">
        <v>7.56</v>
      </c>
      <c r="D139" s="1">
        <v>16.96</v>
      </c>
      <c r="E139" s="1">
        <v>9.19</v>
      </c>
      <c r="F139" s="1">
        <v>0.93</v>
      </c>
      <c r="G139" s="1">
        <v>12</v>
      </c>
      <c r="H139" s="1">
        <v>729</v>
      </c>
      <c r="I139" s="1">
        <v>39</v>
      </c>
      <c r="J139" s="1">
        <v>690</v>
      </c>
      <c r="K139" s="43">
        <v>17927</v>
      </c>
      <c r="L139" s="1">
        <v>430</v>
      </c>
      <c r="M139" s="1">
        <v>14</v>
      </c>
      <c r="N139" s="1">
        <v>256</v>
      </c>
      <c r="O139" s="43">
        <v>6640</v>
      </c>
    </row>
    <row r="140" spans="2:15">
      <c r="B140" s="17" t="s">
        <v>813</v>
      </c>
      <c r="C140" s="1">
        <v>-1.72</v>
      </c>
      <c r="D140" s="1"/>
      <c r="E140" s="1"/>
      <c r="F140" s="1">
        <v>1.32</v>
      </c>
      <c r="G140" s="1">
        <v>116</v>
      </c>
      <c r="H140" s="1">
        <v>137.83000000000001</v>
      </c>
      <c r="I140" s="1">
        <v>251.97</v>
      </c>
      <c r="J140" s="1">
        <v>-114.14</v>
      </c>
      <c r="K140" s="1">
        <v>109.19</v>
      </c>
      <c r="L140" s="1">
        <v>244</v>
      </c>
      <c r="M140" s="1">
        <v>252</v>
      </c>
      <c r="N140" s="1">
        <v>-114</v>
      </c>
      <c r="O140" s="1">
        <v>109.19</v>
      </c>
    </row>
    <row r="141" spans="2:15">
      <c r="B141" s="17" t="s">
        <v>814</v>
      </c>
      <c r="C141" s="1">
        <v>8.8699999999999992</v>
      </c>
      <c r="D141" s="1">
        <v>36.450000000000003</v>
      </c>
      <c r="E141" s="1">
        <v>5.66</v>
      </c>
      <c r="F141" s="1">
        <v>1.81</v>
      </c>
      <c r="G141" s="1">
        <v>53</v>
      </c>
      <c r="H141" s="1">
        <v>711.47</v>
      </c>
      <c r="I141" s="1">
        <v>575.59</v>
      </c>
      <c r="J141" s="1">
        <v>135.88</v>
      </c>
      <c r="K141" s="1">
        <v>54.54</v>
      </c>
      <c r="L141" s="1">
        <v>264</v>
      </c>
      <c r="M141" s="1">
        <v>303</v>
      </c>
      <c r="N141" s="1">
        <v>72</v>
      </c>
      <c r="O141" s="1">
        <v>28.7</v>
      </c>
    </row>
    <row r="142" spans="2:15">
      <c r="B142" s="17" t="s">
        <v>815</v>
      </c>
      <c r="C142" s="1">
        <v>245.6</v>
      </c>
      <c r="D142" s="1">
        <v>0.27</v>
      </c>
      <c r="E142" s="1">
        <v>10.84</v>
      </c>
      <c r="F142" s="1">
        <v>1.67</v>
      </c>
      <c r="G142" s="1">
        <v>56</v>
      </c>
      <c r="H142" s="1">
        <v>350.04</v>
      </c>
      <c r="I142" s="1">
        <v>323.87</v>
      </c>
      <c r="J142" s="1">
        <v>26.17</v>
      </c>
      <c r="K142" s="1">
        <v>245.35</v>
      </c>
      <c r="L142" s="1">
        <v>531</v>
      </c>
      <c r="M142" s="1">
        <v>40</v>
      </c>
      <c r="N142" s="1">
        <v>3</v>
      </c>
      <c r="O142" s="1">
        <v>30.29</v>
      </c>
    </row>
    <row r="143" spans="2:15">
      <c r="B143" s="17" t="s">
        <v>816</v>
      </c>
      <c r="C143" s="1">
        <v>-11.09</v>
      </c>
      <c r="D143" s="1">
        <v>1.24</v>
      </c>
      <c r="E143" s="1">
        <v>-12.64</v>
      </c>
      <c r="F143" s="1">
        <v>2.59</v>
      </c>
      <c r="G143" s="1">
        <v>114</v>
      </c>
      <c r="H143" s="1">
        <v>464.44</v>
      </c>
      <c r="I143" s="187">
        <v>1283.79</v>
      </c>
      <c r="J143" s="1">
        <v>-819.35</v>
      </c>
      <c r="K143" s="187">
        <v>1060.8800000000001</v>
      </c>
      <c r="L143" s="1">
        <v>380</v>
      </c>
      <c r="M143" s="1">
        <v>856</v>
      </c>
      <c r="N143" s="1">
        <v>-546</v>
      </c>
      <c r="O143" s="1">
        <v>707.25</v>
      </c>
    </row>
    <row r="144" spans="2:15">
      <c r="B144" s="17" t="s">
        <v>817</v>
      </c>
      <c r="C144" s="1">
        <v>2.63</v>
      </c>
      <c r="D144" s="1">
        <v>18.47</v>
      </c>
      <c r="E144" s="1">
        <v>9.27</v>
      </c>
      <c r="F144" s="1">
        <v>1.43</v>
      </c>
      <c r="G144" s="1">
        <v>117</v>
      </c>
      <c r="H144" s="187">
        <v>8126.37</v>
      </c>
      <c r="I144" s="187">
        <v>4451.9799999999996</v>
      </c>
      <c r="J144" s="187">
        <v>3674.39</v>
      </c>
      <c r="K144" s="187">
        <v>2607.0700000000002</v>
      </c>
      <c r="L144" s="1">
        <v>372</v>
      </c>
      <c r="M144" s="43">
        <v>2343</v>
      </c>
      <c r="N144" s="43">
        <v>1934</v>
      </c>
      <c r="O144" s="187">
        <v>1372.14</v>
      </c>
    </row>
    <row r="145" spans="2:16">
      <c r="B145" s="17" t="s">
        <v>818</v>
      </c>
      <c r="C145" s="1">
        <v>2.1</v>
      </c>
      <c r="D145" s="1">
        <v>31.02</v>
      </c>
      <c r="E145" s="1">
        <v>-5.35</v>
      </c>
      <c r="F145" s="1">
        <v>4.66</v>
      </c>
      <c r="G145" s="1">
        <v>742</v>
      </c>
      <c r="H145" s="1">
        <v>734.14</v>
      </c>
      <c r="I145" s="1">
        <v>291.56</v>
      </c>
      <c r="J145" s="1">
        <v>442.58</v>
      </c>
      <c r="K145" s="1">
        <v>106.6</v>
      </c>
      <c r="L145" s="1">
        <v>224</v>
      </c>
      <c r="M145" s="1">
        <v>146</v>
      </c>
      <c r="N145" s="1">
        <v>221</v>
      </c>
      <c r="O145" s="1">
        <v>53.3</v>
      </c>
    </row>
    <row r="146" spans="2:16">
      <c r="B146" s="17" t="s">
        <v>819</v>
      </c>
      <c r="C146" s="1">
        <v>7.17</v>
      </c>
      <c r="D146" s="1">
        <v>7.57</v>
      </c>
      <c r="E146" s="1">
        <v>11.27</v>
      </c>
      <c r="F146" s="1">
        <v>12.82</v>
      </c>
      <c r="G146" s="1"/>
      <c r="H146" s="1">
        <v>722</v>
      </c>
      <c r="I146" s="1">
        <v>564</v>
      </c>
      <c r="J146" s="1">
        <v>158</v>
      </c>
      <c r="K146" s="1">
        <v>349</v>
      </c>
      <c r="L146" s="1">
        <v>73</v>
      </c>
      <c r="M146" s="1"/>
      <c r="N146" s="1"/>
      <c r="O146" s="1"/>
    </row>
    <row r="147" spans="2:16">
      <c r="B147" s="17" t="s">
        <v>820</v>
      </c>
      <c r="C147" s="1">
        <v>0.42</v>
      </c>
      <c r="D147" s="1">
        <v>21</v>
      </c>
      <c r="E147" s="1">
        <v>-2.48</v>
      </c>
      <c r="F147" s="1">
        <v>0.73</v>
      </c>
      <c r="G147" s="1">
        <v>56</v>
      </c>
      <c r="H147" s="1">
        <v>0.86</v>
      </c>
      <c r="I147" s="1" t="s">
        <v>89</v>
      </c>
      <c r="J147" s="1"/>
      <c r="K147" s="1"/>
      <c r="L147" s="1">
        <v>380</v>
      </c>
      <c r="M147" s="1"/>
      <c r="N147" s="1"/>
      <c r="O147" s="1"/>
    </row>
    <row r="148" spans="2:16">
      <c r="B148" s="17" t="s">
        <v>821</v>
      </c>
      <c r="C148" s="1">
        <v>-1.47</v>
      </c>
      <c r="D148" s="1">
        <v>22.67</v>
      </c>
      <c r="E148" s="1"/>
      <c r="F148" s="1">
        <v>1.45</v>
      </c>
      <c r="G148" s="1">
        <v>276</v>
      </c>
      <c r="H148" s="43">
        <v>48715</v>
      </c>
      <c r="I148" s="43">
        <v>43354</v>
      </c>
      <c r="J148" s="43">
        <v>5361</v>
      </c>
      <c r="K148" s="43">
        <v>23231</v>
      </c>
      <c r="L148" s="1"/>
      <c r="M148" s="1">
        <v>503</v>
      </c>
      <c r="N148" s="1">
        <v>62.25</v>
      </c>
      <c r="O148" s="1">
        <v>269.75</v>
      </c>
    </row>
    <row r="149" spans="2:16">
      <c r="B149" s="17" t="s">
        <v>822</v>
      </c>
      <c r="C149" s="1" t="s">
        <v>543</v>
      </c>
      <c r="D149" s="1" t="s">
        <v>543</v>
      </c>
      <c r="E149" s="1" t="s">
        <v>543</v>
      </c>
      <c r="F149" s="1" t="s">
        <v>543</v>
      </c>
      <c r="G149" s="1" t="s">
        <v>543</v>
      </c>
      <c r="H149" s="1">
        <v>380.28</v>
      </c>
      <c r="I149" s="1">
        <v>490.79</v>
      </c>
      <c r="J149" s="1">
        <v>-110.51</v>
      </c>
      <c r="K149" s="1">
        <v>161.38</v>
      </c>
      <c r="L149" s="1"/>
      <c r="M149" s="1">
        <v>490.79</v>
      </c>
      <c r="N149" s="1">
        <v>-110.51</v>
      </c>
      <c r="O149" s="1">
        <v>161.38</v>
      </c>
    </row>
    <row r="150" spans="2:16">
      <c r="B150" s="180" t="s">
        <v>166</v>
      </c>
      <c r="C150" s="180">
        <v>9.1999999999999993</v>
      </c>
      <c r="D150" s="180">
        <v>15</v>
      </c>
      <c r="E150" s="180">
        <v>1</v>
      </c>
      <c r="F150" s="180">
        <v>2.9</v>
      </c>
      <c r="G150" s="180">
        <v>114.6</v>
      </c>
      <c r="H150" s="188">
        <v>5047</v>
      </c>
      <c r="I150" s="188">
        <v>4477</v>
      </c>
      <c r="J150" s="180">
        <v>622</v>
      </c>
      <c r="K150" s="188">
        <v>3804</v>
      </c>
      <c r="L150" s="180">
        <v>394</v>
      </c>
      <c r="M150" s="180"/>
      <c r="N150" s="180"/>
      <c r="O150" s="180"/>
    </row>
    <row r="151" spans="2:16">
      <c r="B151" s="180" t="s">
        <v>195</v>
      </c>
      <c r="C151" s="180">
        <v>1</v>
      </c>
      <c r="D151" s="180">
        <v>17</v>
      </c>
      <c r="E151" s="180">
        <v>3</v>
      </c>
      <c r="F151" s="180">
        <v>1.8</v>
      </c>
      <c r="G151" s="180">
        <v>56.9</v>
      </c>
      <c r="H151" s="180">
        <v>464</v>
      </c>
      <c r="I151" s="180">
        <v>491</v>
      </c>
      <c r="J151" s="180">
        <v>151</v>
      </c>
      <c r="K151" s="180">
        <v>161</v>
      </c>
      <c r="L151" s="180">
        <v>380</v>
      </c>
      <c r="M151" s="180"/>
      <c r="N151" s="180"/>
      <c r="O151" s="180"/>
    </row>
    <row r="152" spans="2:16">
      <c r="B152" s="180" t="s">
        <v>77</v>
      </c>
      <c r="C152" s="180">
        <v>19</v>
      </c>
      <c r="D152" s="180">
        <v>17</v>
      </c>
      <c r="E152" s="180">
        <v>14</v>
      </c>
      <c r="F152" s="180">
        <v>19</v>
      </c>
      <c r="G152" s="180">
        <v>17</v>
      </c>
      <c r="H152" s="180">
        <v>19</v>
      </c>
      <c r="I152" s="180">
        <v>19</v>
      </c>
      <c r="J152" s="180">
        <v>18</v>
      </c>
      <c r="K152" s="180">
        <v>17</v>
      </c>
      <c r="L152" s="180">
        <v>18</v>
      </c>
      <c r="M152" s="180">
        <v>18</v>
      </c>
      <c r="N152" s="180">
        <v>18</v>
      </c>
      <c r="O152" s="180">
        <v>17</v>
      </c>
    </row>
    <row r="154" spans="2:16" ht="28.8">
      <c r="B154" s="177" t="s">
        <v>17</v>
      </c>
      <c r="C154" s="177" t="s">
        <v>823</v>
      </c>
      <c r="D154" s="177" t="s">
        <v>824</v>
      </c>
      <c r="E154" s="177" t="s">
        <v>825</v>
      </c>
      <c r="F154" s="177" t="s">
        <v>826</v>
      </c>
      <c r="G154" s="177" t="s">
        <v>827</v>
      </c>
      <c r="H154" s="177" t="s">
        <v>828</v>
      </c>
      <c r="I154" s="177" t="s">
        <v>829</v>
      </c>
      <c r="J154" s="360" t="s">
        <v>830</v>
      </c>
      <c r="K154" s="360"/>
      <c r="M154" s="211" t="s">
        <v>17</v>
      </c>
      <c r="N154" s="211" t="s">
        <v>836</v>
      </c>
      <c r="O154" s="211" t="s">
        <v>837</v>
      </c>
      <c r="P154" s="211" t="s">
        <v>838</v>
      </c>
    </row>
    <row r="155" spans="2:16" ht="28.8">
      <c r="B155" s="7" t="s">
        <v>1</v>
      </c>
      <c r="C155" s="102">
        <v>3.7999999999999999E-2</v>
      </c>
      <c r="D155" s="2"/>
      <c r="E155" s="102">
        <v>7.6999999999999999E-2</v>
      </c>
      <c r="F155" s="102">
        <v>0.161</v>
      </c>
      <c r="G155" s="102">
        <v>0.23799999999999999</v>
      </c>
      <c r="H155" s="102">
        <v>0.27600000000000002</v>
      </c>
      <c r="I155" s="2"/>
      <c r="J155" s="102">
        <v>5.7200000000000001E-2</v>
      </c>
      <c r="K155" s="53" t="s">
        <v>831</v>
      </c>
      <c r="M155" s="7" t="s">
        <v>1</v>
      </c>
      <c r="N155" s="2">
        <v>2009</v>
      </c>
      <c r="O155" s="2">
        <v>13.4</v>
      </c>
      <c r="P155" s="2">
        <v>3.54</v>
      </c>
    </row>
    <row r="156" spans="2:16" ht="28.8">
      <c r="B156" s="7" t="s">
        <v>81</v>
      </c>
      <c r="C156" s="102">
        <v>4.7E-2</v>
      </c>
      <c r="D156" s="2"/>
      <c r="E156" s="102">
        <v>4.3999999999999997E-2</v>
      </c>
      <c r="F156" s="102">
        <v>0.107</v>
      </c>
      <c r="G156" s="102">
        <v>0.151</v>
      </c>
      <c r="H156" s="102">
        <v>0.19800000000000001</v>
      </c>
      <c r="I156" s="2"/>
      <c r="J156" s="102">
        <v>9.7999999999999997E-3</v>
      </c>
      <c r="K156" s="53" t="s">
        <v>831</v>
      </c>
      <c r="M156" s="7" t="s">
        <v>81</v>
      </c>
      <c r="N156" s="2">
        <v>2009</v>
      </c>
      <c r="O156" s="2">
        <v>13.6</v>
      </c>
      <c r="P156" s="2">
        <v>3.59</v>
      </c>
    </row>
    <row r="157" spans="2:16">
      <c r="B157" s="7" t="s">
        <v>33</v>
      </c>
      <c r="C157" s="102">
        <v>1.0999999999999999E-2</v>
      </c>
      <c r="D157" s="102">
        <v>1E-4</v>
      </c>
      <c r="E157" s="102">
        <v>7.4999999999999997E-2</v>
      </c>
      <c r="F157" s="102">
        <v>8.0000000000000002E-3</v>
      </c>
      <c r="G157" s="102">
        <v>8.3000000000000004E-2</v>
      </c>
      <c r="H157" s="102">
        <v>9.4E-2</v>
      </c>
      <c r="I157" s="102">
        <v>2.0000000000000001E-4</v>
      </c>
      <c r="J157" s="2"/>
      <c r="K157" s="53"/>
      <c r="M157" s="7" t="s">
        <v>35</v>
      </c>
      <c r="N157" s="2">
        <v>2009</v>
      </c>
      <c r="O157" s="2">
        <v>14.52</v>
      </c>
      <c r="P157" s="2">
        <v>3.84</v>
      </c>
    </row>
    <row r="158" spans="2:16">
      <c r="B158" s="7" t="s">
        <v>35</v>
      </c>
      <c r="C158" s="102">
        <v>5.3999999999999999E-2</v>
      </c>
      <c r="D158" s="2"/>
      <c r="E158" s="102">
        <v>6.4000000000000001E-2</v>
      </c>
      <c r="F158" s="102">
        <v>5.0000000000000001E-3</v>
      </c>
      <c r="G158" s="102">
        <v>6.9000000000000006E-2</v>
      </c>
      <c r="H158" s="102">
        <v>0.122</v>
      </c>
      <c r="I158" s="2"/>
      <c r="J158" s="102">
        <v>1.6999999999999999E-3</v>
      </c>
      <c r="K158" s="53" t="s">
        <v>832</v>
      </c>
      <c r="M158" s="7" t="s">
        <v>39</v>
      </c>
      <c r="N158" s="2">
        <v>2009</v>
      </c>
      <c r="O158" s="2" t="s">
        <v>106</v>
      </c>
      <c r="P158" s="2" t="s">
        <v>106</v>
      </c>
    </row>
    <row r="159" spans="2:16" ht="28.8">
      <c r="B159" s="7" t="s">
        <v>39</v>
      </c>
      <c r="C159" s="102">
        <v>4.2000000000000003E-2</v>
      </c>
      <c r="D159" s="2"/>
      <c r="E159" s="102">
        <v>2.8000000000000001E-2</v>
      </c>
      <c r="F159" s="102">
        <v>0.126</v>
      </c>
      <c r="G159" s="102">
        <v>0.154</v>
      </c>
      <c r="H159" s="102">
        <v>0.19500000000000001</v>
      </c>
      <c r="I159" s="2"/>
      <c r="J159" s="102">
        <v>0.03</v>
      </c>
      <c r="K159" s="53" t="s">
        <v>831</v>
      </c>
      <c r="M159" s="7" t="s">
        <v>42</v>
      </c>
      <c r="N159" s="2">
        <v>2009</v>
      </c>
      <c r="O159" s="2">
        <v>13.75</v>
      </c>
      <c r="P159" s="2">
        <v>3.63</v>
      </c>
    </row>
    <row r="160" spans="2:16">
      <c r="B160" s="7" t="s">
        <v>42</v>
      </c>
      <c r="C160" s="102">
        <v>0.05</v>
      </c>
      <c r="D160" s="2"/>
      <c r="E160" s="102">
        <v>5.8999999999999997E-2</v>
      </c>
      <c r="F160" s="102">
        <v>3.3000000000000002E-2</v>
      </c>
      <c r="G160" s="102">
        <v>9.1999999999999998E-2</v>
      </c>
      <c r="H160" s="102">
        <v>0.14199999999999999</v>
      </c>
      <c r="I160" s="2"/>
      <c r="J160" s="102">
        <v>2.58E-2</v>
      </c>
      <c r="K160" s="53" t="s">
        <v>833</v>
      </c>
      <c r="M160" s="7" t="s">
        <v>45</v>
      </c>
      <c r="N160" s="2">
        <v>2009</v>
      </c>
      <c r="O160" s="2">
        <v>15.18</v>
      </c>
      <c r="P160" s="2">
        <v>4.01</v>
      </c>
    </row>
    <row r="161" spans="2:16">
      <c r="B161" s="7" t="s">
        <v>45</v>
      </c>
      <c r="C161" s="102">
        <v>8.5000000000000006E-2</v>
      </c>
      <c r="D161" s="2"/>
      <c r="E161" s="102">
        <v>6.4000000000000001E-2</v>
      </c>
      <c r="F161" s="102">
        <v>0.114</v>
      </c>
      <c r="G161" s="102">
        <v>0.17799999999999999</v>
      </c>
      <c r="H161" s="102">
        <v>0.26200000000000001</v>
      </c>
      <c r="I161" s="2"/>
      <c r="J161" s="102">
        <v>6.7000000000000002E-3</v>
      </c>
      <c r="K161" s="53" t="s">
        <v>834</v>
      </c>
      <c r="M161" s="7" t="s">
        <v>47</v>
      </c>
      <c r="N161" s="2">
        <v>2010</v>
      </c>
      <c r="O161" s="2">
        <v>15.79</v>
      </c>
      <c r="P161" s="2">
        <v>4.2</v>
      </c>
    </row>
    <row r="162" spans="2:16">
      <c r="B162" s="7" t="s">
        <v>47</v>
      </c>
      <c r="C162" s="102">
        <v>5.1999999999999998E-2</v>
      </c>
      <c r="D162" s="2"/>
      <c r="E162" s="102">
        <v>4.7E-2</v>
      </c>
      <c r="F162" s="102">
        <v>0</v>
      </c>
      <c r="G162" s="102">
        <v>4.7E-2</v>
      </c>
      <c r="H162" s="102">
        <v>9.9000000000000005E-2</v>
      </c>
      <c r="I162" s="2"/>
      <c r="J162" s="102">
        <v>1.9400000000000001E-2</v>
      </c>
      <c r="K162" s="53" t="s">
        <v>834</v>
      </c>
      <c r="M162" s="7" t="s">
        <v>50</v>
      </c>
      <c r="N162" s="2">
        <v>2010</v>
      </c>
      <c r="O162" s="2">
        <v>12.03</v>
      </c>
      <c r="P162" s="2">
        <v>3.2</v>
      </c>
    </row>
    <row r="163" spans="2:16">
      <c r="B163" s="7" t="s">
        <v>50</v>
      </c>
      <c r="C163" s="102">
        <v>2.3E-2</v>
      </c>
      <c r="D163" s="2"/>
      <c r="E163" s="102">
        <v>4.3999999999999997E-2</v>
      </c>
      <c r="F163" s="102">
        <v>0.158</v>
      </c>
      <c r="G163" s="102">
        <v>0.20100000000000001</v>
      </c>
      <c r="H163" s="102">
        <v>0.224</v>
      </c>
      <c r="I163" s="2" t="s">
        <v>106</v>
      </c>
      <c r="J163" s="2"/>
      <c r="K163" s="53"/>
      <c r="M163" s="7" t="s">
        <v>84</v>
      </c>
      <c r="N163" s="2">
        <v>2009</v>
      </c>
      <c r="O163" s="2">
        <v>13.22</v>
      </c>
      <c r="P163" s="2">
        <v>3.49</v>
      </c>
    </row>
    <row r="164" spans="2:16">
      <c r="B164" s="7" t="s">
        <v>84</v>
      </c>
      <c r="C164" s="102">
        <v>6.5000000000000002E-2</v>
      </c>
      <c r="D164" s="2"/>
      <c r="E164" s="102">
        <v>7.5999999999999998E-2</v>
      </c>
      <c r="F164" s="102">
        <v>4.2999999999999997E-2</v>
      </c>
      <c r="G164" s="102">
        <v>0.11799999999999999</v>
      </c>
      <c r="H164" s="102">
        <v>0.184</v>
      </c>
      <c r="I164" s="2"/>
      <c r="J164" s="102">
        <v>7.6E-3</v>
      </c>
      <c r="K164" s="53" t="s">
        <v>834</v>
      </c>
      <c r="M164" s="7" t="s">
        <v>59</v>
      </c>
      <c r="N164" s="2">
        <v>2009</v>
      </c>
      <c r="O164" s="2">
        <v>13.62</v>
      </c>
      <c r="P164" s="2">
        <v>3.6</v>
      </c>
    </row>
    <row r="165" spans="2:16">
      <c r="B165" s="7" t="s">
        <v>57</v>
      </c>
      <c r="C165" s="102">
        <v>4.8000000000000001E-2</v>
      </c>
      <c r="D165" s="102">
        <v>2.76E-2</v>
      </c>
      <c r="E165" s="102">
        <v>5.8999999999999997E-2</v>
      </c>
      <c r="F165" s="102">
        <v>5.1999999999999998E-2</v>
      </c>
      <c r="G165" s="102">
        <v>0.111</v>
      </c>
      <c r="H165" s="102">
        <v>0.187</v>
      </c>
      <c r="I165" s="102">
        <v>1.9300000000000001E-2</v>
      </c>
      <c r="J165" s="2"/>
      <c r="K165" s="53"/>
      <c r="M165" s="7" t="s">
        <v>63</v>
      </c>
      <c r="N165" s="2">
        <v>2010</v>
      </c>
      <c r="O165" s="2">
        <v>14.28</v>
      </c>
      <c r="P165" s="2">
        <v>3.8</v>
      </c>
    </row>
    <row r="166" spans="2:16" ht="28.8">
      <c r="B166" s="7" t="s">
        <v>59</v>
      </c>
      <c r="C166" s="102">
        <v>5.0999999999999997E-2</v>
      </c>
      <c r="D166" s="2"/>
      <c r="E166" s="102">
        <v>5.8999999999999997E-2</v>
      </c>
      <c r="F166" s="102">
        <v>5.7000000000000002E-2</v>
      </c>
      <c r="G166" s="102">
        <v>0.11600000000000001</v>
      </c>
      <c r="H166" s="102">
        <v>0.16700000000000001</v>
      </c>
      <c r="I166" s="2"/>
      <c r="J166" s="102">
        <v>1.9400000000000001E-2</v>
      </c>
      <c r="K166" s="53" t="s">
        <v>831</v>
      </c>
      <c r="M166" s="7" t="s">
        <v>87</v>
      </c>
      <c r="N166" s="2">
        <v>2009</v>
      </c>
      <c r="O166" s="2">
        <v>13.93</v>
      </c>
      <c r="P166" s="2">
        <v>3.68</v>
      </c>
    </row>
    <row r="167" spans="2:16">
      <c r="B167" s="7" t="s">
        <v>61</v>
      </c>
      <c r="C167" s="102">
        <v>2.9000000000000001E-2</v>
      </c>
      <c r="D167" s="2"/>
      <c r="E167" s="102">
        <v>7.2999999999999995E-2</v>
      </c>
      <c r="F167" s="102">
        <v>0.156</v>
      </c>
      <c r="G167" s="102">
        <v>0.22900000000000001</v>
      </c>
      <c r="H167" s="102">
        <v>0.25800000000000001</v>
      </c>
      <c r="I167" s="2" t="s">
        <v>106</v>
      </c>
      <c r="J167" s="2"/>
      <c r="K167" s="53"/>
      <c r="M167" s="181" t="s">
        <v>166</v>
      </c>
      <c r="N167" s="181"/>
      <c r="O167" s="181">
        <v>13.94</v>
      </c>
      <c r="P167" s="181">
        <v>3.69</v>
      </c>
    </row>
    <row r="168" spans="2:16">
      <c r="B168" s="7" t="s">
        <v>63</v>
      </c>
      <c r="C168" s="102">
        <v>0.02</v>
      </c>
      <c r="D168" s="102">
        <v>0.01</v>
      </c>
      <c r="E168" s="102">
        <v>4.3999999999999997E-2</v>
      </c>
      <c r="F168" s="102">
        <v>0.03</v>
      </c>
      <c r="G168" s="102">
        <v>7.3999999999999996E-2</v>
      </c>
      <c r="H168" s="102">
        <v>0.10299999999999999</v>
      </c>
      <c r="I168" s="2" t="s">
        <v>106</v>
      </c>
      <c r="J168" s="2"/>
      <c r="K168" s="53"/>
      <c r="M168" s="181" t="s">
        <v>195</v>
      </c>
      <c r="N168" s="181"/>
      <c r="O168" s="181">
        <v>13.75</v>
      </c>
      <c r="P168" s="181">
        <v>3.63</v>
      </c>
    </row>
    <row r="169" spans="2:16">
      <c r="B169" s="7" t="s">
        <v>85</v>
      </c>
      <c r="C169" s="102">
        <v>8.5999999999999993E-2</v>
      </c>
      <c r="D169" s="102">
        <v>0.01</v>
      </c>
      <c r="E169" s="102">
        <v>3.5999999999999997E-2</v>
      </c>
      <c r="F169" s="102">
        <v>3.5000000000000003E-2</v>
      </c>
      <c r="G169" s="102">
        <v>7.1999999999999995E-2</v>
      </c>
      <c r="H169" s="102">
        <v>0.16800000000000001</v>
      </c>
      <c r="I169" s="102">
        <v>2.5100000000000001E-2</v>
      </c>
      <c r="J169" s="2"/>
      <c r="K169" s="53"/>
      <c r="M169" t="s">
        <v>839</v>
      </c>
    </row>
    <row r="170" spans="2:16">
      <c r="B170" s="7" t="s">
        <v>86</v>
      </c>
      <c r="C170" s="102">
        <v>0.03</v>
      </c>
      <c r="D170" s="102">
        <v>0.01</v>
      </c>
      <c r="E170" s="102">
        <v>3.7999999999999999E-2</v>
      </c>
      <c r="F170" s="102">
        <v>9.7000000000000003E-2</v>
      </c>
      <c r="G170" s="102">
        <v>0.13500000000000001</v>
      </c>
      <c r="H170" s="102">
        <v>0.17499999999999999</v>
      </c>
      <c r="I170" s="2" t="s">
        <v>106</v>
      </c>
      <c r="J170" s="2"/>
      <c r="K170" s="53"/>
    </row>
    <row r="171" spans="2:16" ht="28.8">
      <c r="B171" s="7" t="s">
        <v>87</v>
      </c>
      <c r="C171" s="102">
        <v>7.3999999999999996E-2</v>
      </c>
      <c r="D171" s="2"/>
      <c r="E171" s="102">
        <v>6.4000000000000001E-2</v>
      </c>
      <c r="F171" s="102">
        <v>0.04</v>
      </c>
      <c r="G171" s="102">
        <v>0.104</v>
      </c>
      <c r="H171" s="102">
        <v>0.17899999999999999</v>
      </c>
      <c r="I171" s="2"/>
      <c r="J171" s="102">
        <v>7.5899999999999995E-2</v>
      </c>
      <c r="K171" s="53" t="s">
        <v>831</v>
      </c>
    </row>
    <row r="172" spans="2:16">
      <c r="B172" s="181" t="s">
        <v>835</v>
      </c>
      <c r="C172" s="182">
        <v>17</v>
      </c>
      <c r="D172" s="182"/>
      <c r="E172" s="182">
        <v>17</v>
      </c>
      <c r="F172" s="182">
        <v>17</v>
      </c>
      <c r="G172" s="182">
        <v>17</v>
      </c>
      <c r="H172" s="182">
        <v>17</v>
      </c>
      <c r="I172" s="182"/>
      <c r="J172" s="182">
        <v>10</v>
      </c>
      <c r="K172" s="183"/>
    </row>
    <row r="173" spans="2:16">
      <c r="B173" s="181" t="s">
        <v>166</v>
      </c>
      <c r="C173" s="184">
        <v>4.7E-2</v>
      </c>
      <c r="D173" s="182"/>
      <c r="E173" s="184">
        <v>5.6000000000000001E-2</v>
      </c>
      <c r="F173" s="184">
        <v>7.1999999999999995E-2</v>
      </c>
      <c r="G173" s="184">
        <v>0.128</v>
      </c>
      <c r="H173" s="184">
        <v>0.17799999999999999</v>
      </c>
      <c r="I173" s="182"/>
      <c r="J173" s="184">
        <v>2.5000000000000001E-2</v>
      </c>
      <c r="K173" s="183"/>
    </row>
    <row r="174" spans="2:16">
      <c r="B174" s="181" t="s">
        <v>195</v>
      </c>
      <c r="C174" s="184">
        <v>4.8000000000000001E-2</v>
      </c>
      <c r="D174" s="182"/>
      <c r="E174" s="184">
        <v>5.8999999999999997E-2</v>
      </c>
      <c r="F174" s="184">
        <v>5.1999999999999998E-2</v>
      </c>
      <c r="G174" s="184">
        <v>0.11600000000000001</v>
      </c>
      <c r="H174" s="184">
        <v>0.17899999999999999</v>
      </c>
      <c r="I174" s="182"/>
      <c r="J174" s="184">
        <v>1.9E-2</v>
      </c>
      <c r="K174" s="183"/>
    </row>
    <row r="176" spans="2:16">
      <c r="B176" s="285" t="s">
        <v>933</v>
      </c>
      <c r="C176" s="285"/>
      <c r="D176" s="285"/>
      <c r="E176" s="285"/>
      <c r="F176" s="285"/>
      <c r="G176" s="285"/>
      <c r="H176" s="285"/>
      <c r="I176" s="285"/>
      <c r="J176" s="285"/>
      <c r="K176" s="285"/>
    </row>
    <row r="177" spans="2:19">
      <c r="B177" s="285"/>
      <c r="C177" s="285"/>
      <c r="D177" s="285"/>
      <c r="E177" s="285"/>
      <c r="F177" s="285"/>
      <c r="G177" s="285"/>
      <c r="H177" s="285"/>
      <c r="I177" s="285"/>
      <c r="J177" s="285"/>
      <c r="K177" s="285"/>
    </row>
    <row r="178" spans="2:19">
      <c r="B178" s="285"/>
      <c r="C178" s="285"/>
      <c r="D178" s="285"/>
      <c r="E178" s="285"/>
      <c r="F178" s="285"/>
      <c r="G178" s="285"/>
      <c r="H178" s="285"/>
      <c r="I178" s="285"/>
      <c r="J178" s="285"/>
      <c r="K178" s="285"/>
    </row>
    <row r="179" spans="2:19">
      <c r="B179" s="285"/>
      <c r="C179" s="285"/>
      <c r="D179" s="285"/>
      <c r="E179" s="285"/>
      <c r="F179" s="285"/>
      <c r="G179" s="285"/>
      <c r="H179" s="285"/>
      <c r="I179" s="285"/>
      <c r="J179" s="285"/>
      <c r="K179" s="285"/>
    </row>
    <row r="180" spans="2:19">
      <c r="B180" s="285"/>
      <c r="C180" s="285"/>
      <c r="D180" s="285"/>
      <c r="E180" s="285"/>
      <c r="F180" s="285"/>
      <c r="G180" s="285"/>
      <c r="H180" s="285"/>
      <c r="I180" s="285"/>
      <c r="J180" s="285"/>
      <c r="K180" s="285"/>
    </row>
    <row r="182" spans="2:19" ht="15" customHeight="1">
      <c r="B182" s="352" t="s">
        <v>17</v>
      </c>
      <c r="C182" s="352" t="s">
        <v>840</v>
      </c>
      <c r="D182" s="352"/>
      <c r="E182" s="352"/>
      <c r="F182" s="352" t="s">
        <v>734</v>
      </c>
      <c r="G182" s="352"/>
      <c r="H182" s="352"/>
      <c r="I182" s="361" t="s">
        <v>845</v>
      </c>
      <c r="J182" s="361"/>
      <c r="K182" s="361"/>
      <c r="L182" s="361"/>
      <c r="M182" s="352" t="s">
        <v>849</v>
      </c>
      <c r="N182" s="352"/>
      <c r="O182" s="352"/>
      <c r="P182" s="361" t="s">
        <v>853</v>
      </c>
      <c r="Q182" s="364" t="s">
        <v>854</v>
      </c>
      <c r="R182" s="365"/>
      <c r="S182" s="366"/>
    </row>
    <row r="183" spans="2:19">
      <c r="B183" s="352"/>
      <c r="C183" s="352" t="s">
        <v>841</v>
      </c>
      <c r="D183" s="352" t="s">
        <v>842</v>
      </c>
      <c r="E183" s="352" t="s">
        <v>843</v>
      </c>
      <c r="F183" s="352" t="s">
        <v>844</v>
      </c>
      <c r="G183" s="352" t="s">
        <v>842</v>
      </c>
      <c r="H183" s="352" t="s">
        <v>843</v>
      </c>
      <c r="I183" s="361" t="s">
        <v>846</v>
      </c>
      <c r="J183" s="361" t="s">
        <v>847</v>
      </c>
      <c r="K183" s="361" t="s">
        <v>848</v>
      </c>
      <c r="L183" s="361" t="s">
        <v>843</v>
      </c>
      <c r="M183" s="352" t="s">
        <v>850</v>
      </c>
      <c r="N183" s="352"/>
      <c r="O183" s="361" t="s">
        <v>843</v>
      </c>
      <c r="P183" s="361"/>
      <c r="Q183" s="367"/>
      <c r="R183" s="368"/>
      <c r="S183" s="369"/>
    </row>
    <row r="184" spans="2:19">
      <c r="B184" s="353"/>
      <c r="C184" s="353"/>
      <c r="D184" s="353"/>
      <c r="E184" s="353"/>
      <c r="F184" s="353"/>
      <c r="G184" s="353"/>
      <c r="H184" s="353"/>
      <c r="I184" s="362"/>
      <c r="J184" s="362"/>
      <c r="K184" s="362"/>
      <c r="L184" s="362"/>
      <c r="M184" s="212" t="s">
        <v>851</v>
      </c>
      <c r="N184" s="212" t="s">
        <v>852</v>
      </c>
      <c r="O184" s="362"/>
      <c r="P184" s="362"/>
      <c r="Q184" s="370"/>
      <c r="R184" s="371"/>
      <c r="S184" s="372"/>
    </row>
    <row r="185" spans="2:19">
      <c r="B185" s="17" t="s">
        <v>0</v>
      </c>
      <c r="C185" s="221">
        <v>3.9</v>
      </c>
      <c r="D185" s="221">
        <v>0.84</v>
      </c>
      <c r="E185" s="221" t="s">
        <v>855</v>
      </c>
      <c r="F185" s="221">
        <v>38.43</v>
      </c>
      <c r="G185" s="221">
        <v>0.82</v>
      </c>
      <c r="H185" s="221" t="s">
        <v>855</v>
      </c>
      <c r="I185" s="1"/>
      <c r="J185" s="1"/>
      <c r="K185" s="1"/>
      <c r="L185" s="1"/>
      <c r="M185" s="1"/>
      <c r="N185" s="1"/>
      <c r="O185" s="1"/>
      <c r="P185" s="1" t="s">
        <v>132</v>
      </c>
      <c r="Q185" s="1"/>
      <c r="R185" s="1"/>
      <c r="S185" s="7" t="s">
        <v>17</v>
      </c>
    </row>
    <row r="186" spans="2:19">
      <c r="B186" s="17" t="s">
        <v>1</v>
      </c>
      <c r="C186" s="221">
        <v>3.13</v>
      </c>
      <c r="D186" s="221">
        <v>0.68</v>
      </c>
      <c r="E186" s="221" t="s">
        <v>855</v>
      </c>
      <c r="F186" s="221">
        <v>31.92</v>
      </c>
      <c r="G186" s="221">
        <v>0.68</v>
      </c>
      <c r="H186" s="221" t="s">
        <v>855</v>
      </c>
      <c r="I186" s="221">
        <v>0.23799999999999999</v>
      </c>
      <c r="J186" s="221">
        <v>0.76200000000000001</v>
      </c>
      <c r="K186" s="221">
        <v>0.8</v>
      </c>
      <c r="L186" s="221" t="s">
        <v>856</v>
      </c>
      <c r="M186" s="221">
        <v>29.18</v>
      </c>
      <c r="N186" s="237">
        <v>0.13</v>
      </c>
      <c r="O186" s="221" t="s">
        <v>855</v>
      </c>
      <c r="P186" s="221">
        <v>2.29</v>
      </c>
      <c r="Q186" s="221"/>
      <c r="R186" s="221">
        <v>2.2200000000000002</v>
      </c>
      <c r="S186" s="221" t="s">
        <v>42</v>
      </c>
    </row>
    <row r="187" spans="2:19">
      <c r="B187" s="17" t="s">
        <v>81</v>
      </c>
      <c r="C187" s="221">
        <v>3.81</v>
      </c>
      <c r="D187" s="221">
        <v>0.82</v>
      </c>
      <c r="E187" s="221" t="s">
        <v>855</v>
      </c>
      <c r="F187" s="221">
        <v>29.56</v>
      </c>
      <c r="G187" s="221">
        <v>0.63</v>
      </c>
      <c r="H187" s="221" t="s">
        <v>855</v>
      </c>
      <c r="I187" s="221">
        <v>0.151</v>
      </c>
      <c r="J187" s="221">
        <v>0.84899999999999998</v>
      </c>
      <c r="K187" s="221">
        <v>0.89</v>
      </c>
      <c r="L187" s="221" t="s">
        <v>856</v>
      </c>
      <c r="M187" s="221">
        <v>64.05</v>
      </c>
      <c r="N187" s="237">
        <v>0.28000000000000003</v>
      </c>
      <c r="O187" s="221" t="s">
        <v>855</v>
      </c>
      <c r="P187" s="221">
        <v>2.63</v>
      </c>
      <c r="Q187" s="221"/>
      <c r="R187" s="221">
        <v>2.27</v>
      </c>
      <c r="S187" s="221" t="s">
        <v>47</v>
      </c>
    </row>
    <row r="188" spans="2:19">
      <c r="B188" s="17" t="s">
        <v>82</v>
      </c>
      <c r="C188" s="283">
        <v>4.62</v>
      </c>
      <c r="D188" s="283">
        <v>1</v>
      </c>
      <c r="E188" s="221" t="s">
        <v>855</v>
      </c>
      <c r="F188" s="221">
        <v>30.3</v>
      </c>
      <c r="G188" s="221">
        <v>0.65</v>
      </c>
      <c r="H188" s="221" t="s">
        <v>855</v>
      </c>
      <c r="I188" s="221">
        <v>7.0000000000000007E-2</v>
      </c>
      <c r="J188" s="221">
        <v>0.93</v>
      </c>
      <c r="K188" s="221">
        <v>0.98</v>
      </c>
      <c r="L188" s="221" t="s">
        <v>855</v>
      </c>
      <c r="M188" s="221">
        <v>166.41</v>
      </c>
      <c r="N188" s="237">
        <v>0.74</v>
      </c>
      <c r="O188" s="221" t="s">
        <v>855</v>
      </c>
      <c r="P188" s="221">
        <v>3.36</v>
      </c>
      <c r="Q188" s="221" t="s">
        <v>810</v>
      </c>
      <c r="R188" s="221">
        <v>2.29</v>
      </c>
      <c r="S188" s="221" t="s">
        <v>1</v>
      </c>
    </row>
    <row r="189" spans="2:19">
      <c r="B189" s="17" t="s">
        <v>31</v>
      </c>
      <c r="C189" s="221">
        <v>4.08</v>
      </c>
      <c r="D189" s="221">
        <v>0.88</v>
      </c>
      <c r="E189" s="221" t="s">
        <v>855</v>
      </c>
      <c r="F189" s="221">
        <v>37.39</v>
      </c>
      <c r="G189" s="221">
        <v>0.8</v>
      </c>
      <c r="H189" s="221" t="s">
        <v>855</v>
      </c>
      <c r="I189" s="221">
        <v>0.21</v>
      </c>
      <c r="J189" s="221">
        <v>0.79</v>
      </c>
      <c r="K189" s="221">
        <v>0.83</v>
      </c>
      <c r="L189" s="221" t="s">
        <v>855</v>
      </c>
      <c r="M189" s="221">
        <v>63.39</v>
      </c>
      <c r="N189" s="237">
        <v>0.28000000000000003</v>
      </c>
      <c r="O189" s="221" t="s">
        <v>855</v>
      </c>
      <c r="P189" s="221">
        <v>2.79</v>
      </c>
      <c r="Q189" s="221"/>
      <c r="R189" s="221">
        <v>2.39</v>
      </c>
      <c r="S189" s="221" t="s">
        <v>45</v>
      </c>
    </row>
    <row r="190" spans="2:19">
      <c r="B190" s="17" t="s">
        <v>33</v>
      </c>
      <c r="C190" s="221">
        <v>4</v>
      </c>
      <c r="D190" s="221">
        <v>0.87</v>
      </c>
      <c r="E190" s="221" t="s">
        <v>855</v>
      </c>
      <c r="F190" s="283">
        <v>46.75</v>
      </c>
      <c r="G190" s="221">
        <v>1</v>
      </c>
      <c r="H190" s="221" t="s">
        <v>855</v>
      </c>
      <c r="I190" s="221">
        <v>8.3000000000000004E-2</v>
      </c>
      <c r="J190" s="221">
        <v>0.91700000000000004</v>
      </c>
      <c r="K190" s="221">
        <v>0.96</v>
      </c>
      <c r="L190" s="221" t="s">
        <v>856</v>
      </c>
      <c r="M190" s="283">
        <v>224.98</v>
      </c>
      <c r="N190" s="284">
        <v>1</v>
      </c>
      <c r="O190" s="221" t="s">
        <v>855</v>
      </c>
      <c r="P190" s="221">
        <v>3.83</v>
      </c>
      <c r="Q190" s="221"/>
      <c r="R190" s="221">
        <v>2.52</v>
      </c>
      <c r="S190" s="221" t="s">
        <v>50</v>
      </c>
    </row>
    <row r="191" spans="2:19">
      <c r="B191" s="17" t="s">
        <v>35</v>
      </c>
      <c r="C191" s="221">
        <v>3.84</v>
      </c>
      <c r="D191" s="221">
        <v>0.83</v>
      </c>
      <c r="E191" s="221" t="s">
        <v>856</v>
      </c>
      <c r="F191" s="221">
        <v>45.77</v>
      </c>
      <c r="G191" s="221">
        <v>0.98</v>
      </c>
      <c r="H191" s="221" t="s">
        <v>855</v>
      </c>
      <c r="I191" s="221">
        <v>6.9000000000000006E-2</v>
      </c>
      <c r="J191" s="221">
        <v>0.93100000000000005</v>
      </c>
      <c r="K191" s="221">
        <v>0.98</v>
      </c>
      <c r="L191" s="221" t="s">
        <v>856</v>
      </c>
      <c r="M191" s="221">
        <v>90.68</v>
      </c>
      <c r="N191" s="237">
        <v>0.4</v>
      </c>
      <c r="O191" s="221" t="s">
        <v>855</v>
      </c>
      <c r="P191" s="221">
        <v>3.19</v>
      </c>
      <c r="Q191" s="221"/>
      <c r="R191" s="221">
        <v>2.6</v>
      </c>
      <c r="S191" s="221" t="s">
        <v>87</v>
      </c>
    </row>
    <row r="192" spans="2:19">
      <c r="B192" s="17" t="s">
        <v>39</v>
      </c>
      <c r="C192" s="221">
        <v>3.98</v>
      </c>
      <c r="D192" s="221">
        <v>0.86</v>
      </c>
      <c r="E192" s="221" t="s">
        <v>855</v>
      </c>
      <c r="F192" s="221">
        <v>42.61</v>
      </c>
      <c r="G192" s="221">
        <v>0.91</v>
      </c>
      <c r="H192" s="221" t="s">
        <v>855</v>
      </c>
      <c r="I192" s="221">
        <v>0.154</v>
      </c>
      <c r="J192" s="221">
        <v>0.84699999999999998</v>
      </c>
      <c r="K192" s="221">
        <v>0.89</v>
      </c>
      <c r="L192" s="221" t="s">
        <v>856</v>
      </c>
      <c r="M192" s="221">
        <v>80.22</v>
      </c>
      <c r="N192" s="237">
        <v>0.36</v>
      </c>
      <c r="O192" s="221" t="s">
        <v>855</v>
      </c>
      <c r="P192" s="221" t="s">
        <v>132</v>
      </c>
      <c r="Q192" s="221"/>
      <c r="R192" s="221">
        <v>2.62</v>
      </c>
      <c r="S192" s="221" t="s">
        <v>63</v>
      </c>
    </row>
    <row r="193" spans="2:19">
      <c r="B193" s="17" t="s">
        <v>42</v>
      </c>
      <c r="C193" s="221">
        <v>3.8</v>
      </c>
      <c r="D193" s="221">
        <v>0.82</v>
      </c>
      <c r="E193" s="221" t="s">
        <v>855</v>
      </c>
      <c r="F193" s="221">
        <v>15.13</v>
      </c>
      <c r="G193" s="221">
        <v>0.32</v>
      </c>
      <c r="H193" s="221" t="s">
        <v>855</v>
      </c>
      <c r="I193" s="221">
        <v>9.1999999999999998E-2</v>
      </c>
      <c r="J193" s="221">
        <v>0.90800000000000003</v>
      </c>
      <c r="K193" s="221">
        <v>0.95</v>
      </c>
      <c r="L193" s="221" t="s">
        <v>856</v>
      </c>
      <c r="M193" s="221">
        <v>26.84</v>
      </c>
      <c r="N193" s="237">
        <v>0.12</v>
      </c>
      <c r="O193" s="221" t="s">
        <v>855</v>
      </c>
      <c r="P193" s="221">
        <v>2.2200000000000002</v>
      </c>
      <c r="Q193" s="221"/>
      <c r="R193" s="221">
        <v>2.63</v>
      </c>
      <c r="S193" s="221" t="s">
        <v>81</v>
      </c>
    </row>
    <row r="194" spans="2:19">
      <c r="B194" s="17" t="s">
        <v>45</v>
      </c>
      <c r="C194" s="221">
        <v>3.68</v>
      </c>
      <c r="D194" s="221">
        <v>0.8</v>
      </c>
      <c r="E194" s="221" t="s">
        <v>855</v>
      </c>
      <c r="F194" s="221">
        <v>25.65</v>
      </c>
      <c r="G194" s="221">
        <v>0.55000000000000004</v>
      </c>
      <c r="H194" s="221" t="s">
        <v>855</v>
      </c>
      <c r="I194" s="221">
        <v>0.17799999999999999</v>
      </c>
      <c r="J194" s="221">
        <v>0.82199999999999995</v>
      </c>
      <c r="K194" s="221">
        <v>0.86</v>
      </c>
      <c r="L194" s="221" t="s">
        <v>856</v>
      </c>
      <c r="M194" s="221">
        <v>41.43</v>
      </c>
      <c r="N194" s="237">
        <v>0.18</v>
      </c>
      <c r="O194" s="221" t="s">
        <v>855</v>
      </c>
      <c r="P194" s="221">
        <v>2.39</v>
      </c>
      <c r="Q194" s="221" t="s">
        <v>811</v>
      </c>
      <c r="R194" s="221">
        <v>2.73</v>
      </c>
      <c r="S194" s="221" t="s">
        <v>83</v>
      </c>
    </row>
    <row r="195" spans="2:19">
      <c r="B195" s="17" t="s">
        <v>47</v>
      </c>
      <c r="C195" s="221">
        <v>3.65</v>
      </c>
      <c r="D195" s="221">
        <v>0.79</v>
      </c>
      <c r="E195" s="221" t="s">
        <v>855</v>
      </c>
      <c r="F195" s="221">
        <v>16.68</v>
      </c>
      <c r="G195" s="221">
        <v>0.36</v>
      </c>
      <c r="H195" s="221" t="s">
        <v>855</v>
      </c>
      <c r="I195" s="283">
        <v>4.7E-2</v>
      </c>
      <c r="J195" s="283">
        <v>0.95299999999999996</v>
      </c>
      <c r="K195" s="283">
        <v>1</v>
      </c>
      <c r="L195" s="221" t="s">
        <v>856</v>
      </c>
      <c r="M195" s="221">
        <v>27.4</v>
      </c>
      <c r="N195" s="237">
        <v>0.12</v>
      </c>
      <c r="O195" s="221" t="s">
        <v>855</v>
      </c>
      <c r="P195" s="221">
        <v>2.27</v>
      </c>
      <c r="Q195" s="221"/>
      <c r="R195" s="221">
        <v>2.75</v>
      </c>
      <c r="S195" s="221" t="s">
        <v>61</v>
      </c>
    </row>
    <row r="196" spans="2:19">
      <c r="B196" s="17" t="s">
        <v>50</v>
      </c>
      <c r="C196" s="221">
        <v>3.27</v>
      </c>
      <c r="D196" s="221">
        <v>0.71</v>
      </c>
      <c r="E196" s="221" t="s">
        <v>855</v>
      </c>
      <c r="F196" s="221">
        <v>32.130000000000003</v>
      </c>
      <c r="G196" s="221">
        <v>0.69</v>
      </c>
      <c r="H196" s="221" t="s">
        <v>855</v>
      </c>
      <c r="I196" s="221">
        <v>0.20100000000000001</v>
      </c>
      <c r="J196" s="221">
        <v>0.79900000000000004</v>
      </c>
      <c r="K196" s="221">
        <v>0.84</v>
      </c>
      <c r="L196" s="221" t="s">
        <v>856</v>
      </c>
      <c r="M196" s="221">
        <v>64.569999999999993</v>
      </c>
      <c r="N196" s="237">
        <v>0.28999999999999998</v>
      </c>
      <c r="O196" s="221" t="s">
        <v>855</v>
      </c>
      <c r="P196" s="221">
        <v>2.52</v>
      </c>
      <c r="Q196" s="221"/>
      <c r="R196" s="221">
        <v>2.79</v>
      </c>
      <c r="S196" s="221" t="s">
        <v>31</v>
      </c>
    </row>
    <row r="197" spans="2:19">
      <c r="B197" s="17" t="s">
        <v>83</v>
      </c>
      <c r="C197" s="221">
        <v>3.3</v>
      </c>
      <c r="D197" s="221">
        <v>0.72</v>
      </c>
      <c r="E197" s="221" t="s">
        <v>855</v>
      </c>
      <c r="F197" s="221">
        <v>36.72</v>
      </c>
      <c r="G197" s="221">
        <v>0.79</v>
      </c>
      <c r="H197" s="221" t="s">
        <v>855</v>
      </c>
      <c r="I197" s="221">
        <v>0.22</v>
      </c>
      <c r="J197" s="221">
        <v>0.78</v>
      </c>
      <c r="K197" s="221">
        <v>0.82</v>
      </c>
      <c r="L197" s="221" t="s">
        <v>855</v>
      </c>
      <c r="M197" s="221">
        <v>91.67</v>
      </c>
      <c r="N197" s="237">
        <v>0.41</v>
      </c>
      <c r="O197" s="221" t="s">
        <v>855</v>
      </c>
      <c r="P197" s="221">
        <v>2.73</v>
      </c>
      <c r="Q197" s="221"/>
      <c r="R197" s="221">
        <v>2.83</v>
      </c>
      <c r="S197" s="221" t="s">
        <v>85</v>
      </c>
    </row>
    <row r="198" spans="2:19">
      <c r="B198" s="17" t="s">
        <v>84</v>
      </c>
      <c r="C198" s="221">
        <v>3.49</v>
      </c>
      <c r="D198" s="221">
        <v>0.76</v>
      </c>
      <c r="E198" s="221" t="s">
        <v>856</v>
      </c>
      <c r="F198" s="221">
        <v>32.590000000000003</v>
      </c>
      <c r="G198" s="221">
        <v>0.7</v>
      </c>
      <c r="H198" s="221" t="s">
        <v>855</v>
      </c>
      <c r="I198" s="221">
        <v>0.11799999999999999</v>
      </c>
      <c r="J198" s="221">
        <v>0.88200000000000001</v>
      </c>
      <c r="K198" s="221">
        <v>0.93</v>
      </c>
      <c r="L198" s="221" t="s">
        <v>856</v>
      </c>
      <c r="M198" s="221">
        <v>146.26</v>
      </c>
      <c r="N198" s="237">
        <v>0.65</v>
      </c>
      <c r="O198" s="221" t="s">
        <v>855</v>
      </c>
      <c r="P198" s="221">
        <v>3.03</v>
      </c>
      <c r="Q198" s="221"/>
      <c r="R198" s="221">
        <v>3.03</v>
      </c>
      <c r="S198" s="221" t="s">
        <v>84</v>
      </c>
    </row>
    <row r="199" spans="2:19">
      <c r="B199" s="17" t="s">
        <v>57</v>
      </c>
      <c r="C199" s="221">
        <v>3.82</v>
      </c>
      <c r="D199" s="221">
        <v>0.83</v>
      </c>
      <c r="E199" s="221" t="s">
        <v>855</v>
      </c>
      <c r="F199" s="221">
        <v>45.33</v>
      </c>
      <c r="G199" s="221">
        <v>0.97</v>
      </c>
      <c r="H199" s="221" t="s">
        <v>855</v>
      </c>
      <c r="I199" s="221">
        <v>0.111</v>
      </c>
      <c r="J199" s="221">
        <v>0.88900000000000001</v>
      </c>
      <c r="K199" s="221">
        <v>0.93</v>
      </c>
      <c r="L199" s="221" t="s">
        <v>856</v>
      </c>
      <c r="M199" s="221">
        <v>67.75</v>
      </c>
      <c r="N199" s="237">
        <v>0.3</v>
      </c>
      <c r="O199" s="221" t="s">
        <v>855</v>
      </c>
      <c r="P199" s="221">
        <v>3.03</v>
      </c>
      <c r="Q199" s="221"/>
      <c r="R199" s="221">
        <v>3.03</v>
      </c>
      <c r="S199" s="221" t="s">
        <v>57</v>
      </c>
    </row>
    <row r="200" spans="2:19">
      <c r="B200" s="17" t="s">
        <v>61</v>
      </c>
      <c r="C200" s="221">
        <v>3.81</v>
      </c>
      <c r="D200" s="221">
        <v>0.82</v>
      </c>
      <c r="E200" s="221" t="s">
        <v>855</v>
      </c>
      <c r="F200" s="221">
        <v>31.93</v>
      </c>
      <c r="G200" s="221">
        <v>0.68</v>
      </c>
      <c r="H200" s="221" t="s">
        <v>855</v>
      </c>
      <c r="I200" s="221">
        <v>0.22900000000000001</v>
      </c>
      <c r="J200" s="221">
        <v>0.77100000000000002</v>
      </c>
      <c r="K200" s="221">
        <v>0.81</v>
      </c>
      <c r="L200" s="221" t="s">
        <v>856</v>
      </c>
      <c r="M200" s="221">
        <v>97.2</v>
      </c>
      <c r="N200" s="237">
        <v>0.43</v>
      </c>
      <c r="O200" s="221" t="s">
        <v>855</v>
      </c>
      <c r="P200" s="221">
        <v>2.75</v>
      </c>
      <c r="Q200" s="221" t="s">
        <v>807</v>
      </c>
      <c r="R200" s="221">
        <v>3.1</v>
      </c>
      <c r="S200" s="221" t="s">
        <v>86</v>
      </c>
    </row>
    <row r="201" spans="2:19">
      <c r="B201" s="17" t="s">
        <v>63</v>
      </c>
      <c r="C201" s="221">
        <v>3.81</v>
      </c>
      <c r="D201" s="221">
        <v>0.82</v>
      </c>
      <c r="E201" s="221" t="s">
        <v>855</v>
      </c>
      <c r="F201" s="221">
        <v>30.59</v>
      </c>
      <c r="G201" s="221">
        <v>0.65</v>
      </c>
      <c r="H201" s="221" t="s">
        <v>855</v>
      </c>
      <c r="I201" s="221">
        <v>7.3999999999999996E-2</v>
      </c>
      <c r="J201" s="221">
        <v>0.92600000000000005</v>
      </c>
      <c r="K201" s="221">
        <v>0.97</v>
      </c>
      <c r="L201" s="221" t="s">
        <v>856</v>
      </c>
      <c r="M201" s="221">
        <v>37.46</v>
      </c>
      <c r="N201" s="237">
        <v>0.17</v>
      </c>
      <c r="O201" s="221" t="s">
        <v>855</v>
      </c>
      <c r="P201" s="221">
        <v>2.62</v>
      </c>
      <c r="Q201" s="221"/>
      <c r="R201" s="221">
        <v>3.19</v>
      </c>
      <c r="S201" s="221" t="s">
        <v>35</v>
      </c>
    </row>
    <row r="202" spans="2:19">
      <c r="B202" s="17" t="s">
        <v>85</v>
      </c>
      <c r="C202" s="221">
        <v>3.94</v>
      </c>
      <c r="D202" s="221">
        <v>0.85</v>
      </c>
      <c r="E202" s="221" t="s">
        <v>855</v>
      </c>
      <c r="F202" s="221">
        <v>18.68</v>
      </c>
      <c r="G202" s="221">
        <v>0.4</v>
      </c>
      <c r="H202" s="221" t="s">
        <v>855</v>
      </c>
      <c r="I202" s="221">
        <v>7.1999999999999995E-2</v>
      </c>
      <c r="J202" s="221">
        <v>0.92800000000000005</v>
      </c>
      <c r="K202" s="221">
        <v>0.97</v>
      </c>
      <c r="L202" s="221" t="s">
        <v>856</v>
      </c>
      <c r="M202" s="221">
        <v>134.62</v>
      </c>
      <c r="N202" s="237">
        <v>0.6</v>
      </c>
      <c r="O202" s="221" t="s">
        <v>855</v>
      </c>
      <c r="P202" s="221">
        <v>2.83</v>
      </c>
      <c r="Q202" s="221"/>
      <c r="R202" s="221">
        <v>3.36</v>
      </c>
      <c r="S202" s="221" t="s">
        <v>82</v>
      </c>
    </row>
    <row r="203" spans="2:19">
      <c r="B203" s="17" t="s">
        <v>86</v>
      </c>
      <c r="C203" s="221">
        <v>4.08</v>
      </c>
      <c r="D203" s="221">
        <v>0.88</v>
      </c>
      <c r="E203" s="221" t="s">
        <v>855</v>
      </c>
      <c r="F203" s="221">
        <v>40.71</v>
      </c>
      <c r="G203" s="221">
        <v>0.87</v>
      </c>
      <c r="H203" s="221" t="s">
        <v>855</v>
      </c>
      <c r="I203" s="221">
        <v>0.13500000000000001</v>
      </c>
      <c r="J203" s="221">
        <v>0.86499999999999999</v>
      </c>
      <c r="K203" s="221">
        <v>0.91</v>
      </c>
      <c r="L203" s="221" t="s">
        <v>856</v>
      </c>
      <c r="M203" s="221">
        <v>99.73</v>
      </c>
      <c r="N203" s="237">
        <v>0.44</v>
      </c>
      <c r="O203" s="221" t="s">
        <v>855</v>
      </c>
      <c r="P203" s="221">
        <v>3.1</v>
      </c>
      <c r="Q203" s="221"/>
      <c r="R203" s="221">
        <v>3.83</v>
      </c>
      <c r="S203" s="221" t="s">
        <v>33</v>
      </c>
    </row>
    <row r="204" spans="2:19">
      <c r="B204" s="17" t="s">
        <v>69</v>
      </c>
      <c r="C204" s="221">
        <v>3.94</v>
      </c>
      <c r="D204" s="221">
        <v>0.85</v>
      </c>
      <c r="E204" s="221" t="s">
        <v>855</v>
      </c>
      <c r="F204" s="221">
        <v>28.65</v>
      </c>
      <c r="G204" s="221">
        <v>0.61</v>
      </c>
      <c r="H204" s="221" t="s">
        <v>855</v>
      </c>
      <c r="I204" s="221"/>
      <c r="J204" s="221"/>
      <c r="K204" s="221"/>
      <c r="L204" s="221"/>
      <c r="M204" s="221"/>
      <c r="N204" s="237"/>
      <c r="O204" s="221"/>
      <c r="P204" s="221" t="s">
        <v>132</v>
      </c>
      <c r="Q204" s="221"/>
      <c r="R204" s="221">
        <v>2.8</v>
      </c>
      <c r="S204" s="221" t="s">
        <v>857</v>
      </c>
    </row>
    <row r="205" spans="2:19">
      <c r="B205" s="17" t="s">
        <v>87</v>
      </c>
      <c r="C205" s="221">
        <v>3.74</v>
      </c>
      <c r="D205" s="221">
        <v>0.81</v>
      </c>
      <c r="E205" s="221" t="s">
        <v>855</v>
      </c>
      <c r="F205" s="221">
        <v>22.49</v>
      </c>
      <c r="G205" s="221">
        <v>0.48</v>
      </c>
      <c r="H205" s="221" t="s">
        <v>855</v>
      </c>
      <c r="I205" s="221">
        <v>0.104</v>
      </c>
      <c r="J205" s="221">
        <v>0.89600000000000002</v>
      </c>
      <c r="K205" s="221">
        <v>0.94</v>
      </c>
      <c r="L205" s="221" t="s">
        <v>856</v>
      </c>
      <c r="M205" s="221">
        <v>82.6</v>
      </c>
      <c r="N205" s="237">
        <v>0.37</v>
      </c>
      <c r="O205" s="221" t="s">
        <v>855</v>
      </c>
      <c r="P205" s="221">
        <v>2.6</v>
      </c>
      <c r="Q205" s="221"/>
      <c r="R205" s="221">
        <v>2.75</v>
      </c>
      <c r="S205" s="221" t="s">
        <v>195</v>
      </c>
    </row>
    <row r="206" spans="2:19">
      <c r="B206" s="285" t="s">
        <v>858</v>
      </c>
      <c r="C206" s="285"/>
      <c r="D206" s="285"/>
      <c r="E206" s="285"/>
      <c r="F206" s="285"/>
      <c r="G206" s="285"/>
      <c r="H206" s="285"/>
      <c r="I206" s="285"/>
      <c r="J206" s="285"/>
      <c r="K206" s="285"/>
      <c r="L206" s="285"/>
      <c r="M206" s="285"/>
      <c r="N206" s="285"/>
      <c r="O206" s="285"/>
      <c r="P206" s="285"/>
      <c r="Q206" s="285"/>
      <c r="R206" s="285"/>
    </row>
    <row r="207" spans="2:19">
      <c r="B207" s="285"/>
      <c r="C207" s="285"/>
      <c r="D207" s="285"/>
      <c r="E207" s="285"/>
      <c r="F207" s="285"/>
      <c r="G207" s="285"/>
      <c r="H207" s="285"/>
      <c r="I207" s="285"/>
      <c r="J207" s="285"/>
      <c r="K207" s="285"/>
      <c r="L207" s="285"/>
      <c r="M207" s="285"/>
      <c r="N207" s="285"/>
      <c r="O207" s="285"/>
      <c r="P207" s="285"/>
      <c r="Q207" s="285"/>
      <c r="R207" s="285"/>
    </row>
    <row r="208" spans="2:19">
      <c r="B208" s="285"/>
      <c r="C208" s="285"/>
      <c r="D208" s="285"/>
      <c r="E208" s="285"/>
      <c r="F208" s="285"/>
      <c r="G208" s="285"/>
      <c r="H208" s="285"/>
      <c r="I208" s="285"/>
      <c r="J208" s="285"/>
      <c r="K208" s="285"/>
      <c r="L208" s="285"/>
      <c r="M208" s="285"/>
      <c r="N208" s="285"/>
      <c r="O208" s="285"/>
      <c r="P208" s="285"/>
      <c r="Q208" s="285"/>
      <c r="R208" s="285"/>
    </row>
    <row r="209" spans="2:3">
      <c r="B209" s="185"/>
      <c r="C209" s="186" t="s">
        <v>859</v>
      </c>
    </row>
  </sheetData>
  <mergeCells count="27">
    <mergeCell ref="B206:R208"/>
    <mergeCell ref="B126:B128"/>
    <mergeCell ref="M90:AA96"/>
    <mergeCell ref="O183:O184"/>
    <mergeCell ref="M182:O182"/>
    <mergeCell ref="P182:P184"/>
    <mergeCell ref="Q182:S184"/>
    <mergeCell ref="G183:G184"/>
    <mergeCell ref="F183:F184"/>
    <mergeCell ref="E183:E184"/>
    <mergeCell ref="D183:D184"/>
    <mergeCell ref="C183:C184"/>
    <mergeCell ref="B182:B184"/>
    <mergeCell ref="C182:E182"/>
    <mergeCell ref="F182:H182"/>
    <mergeCell ref="I182:L182"/>
    <mergeCell ref="M183:N183"/>
    <mergeCell ref="L183:L184"/>
    <mergeCell ref="K183:K184"/>
    <mergeCell ref="J183:J184"/>
    <mergeCell ref="I183:I184"/>
    <mergeCell ref="H183:H184"/>
    <mergeCell ref="F4:F5"/>
    <mergeCell ref="B4:B5"/>
    <mergeCell ref="B62:B63"/>
    <mergeCell ref="J154:K154"/>
    <mergeCell ref="B176:K180"/>
  </mergeCells>
  <hyperlinks>
    <hyperlink ref="A1" location="Content!A1" display="content "/>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0"/>
  <sheetViews>
    <sheetView showGridLines="0" workbookViewId="0">
      <selection activeCell="E17" sqref="E17"/>
    </sheetView>
  </sheetViews>
  <sheetFormatPr defaultRowHeight="14.4"/>
  <cols>
    <col min="2" max="2" width="12.33203125" customWidth="1"/>
    <col min="3" max="3" width="82.6640625" customWidth="1"/>
  </cols>
  <sheetData>
    <row r="2" spans="2:8">
      <c r="B2" s="14" t="s">
        <v>128</v>
      </c>
    </row>
    <row r="3" spans="2:8">
      <c r="B3" s="6"/>
      <c r="C3" s="18"/>
      <c r="D3" s="18"/>
      <c r="E3" s="18"/>
      <c r="F3" s="18"/>
      <c r="G3" s="18"/>
      <c r="H3" s="18"/>
    </row>
    <row r="4" spans="2:8">
      <c r="B4" s="6"/>
      <c r="C4" s="18"/>
      <c r="D4" s="18"/>
      <c r="E4" s="18"/>
      <c r="F4" s="18"/>
      <c r="G4" s="18"/>
      <c r="H4" s="18"/>
    </row>
    <row r="5" spans="2:8">
      <c r="B5" s="228" t="s">
        <v>74</v>
      </c>
      <c r="C5" s="18" t="s">
        <v>129</v>
      </c>
      <c r="D5" s="18"/>
      <c r="E5" s="18"/>
      <c r="F5" s="18"/>
      <c r="G5" s="18"/>
      <c r="H5" s="18"/>
    </row>
    <row r="6" spans="2:8">
      <c r="B6" s="228" t="s">
        <v>76</v>
      </c>
      <c r="C6" t="s">
        <v>168</v>
      </c>
      <c r="D6" s="18"/>
      <c r="E6" s="18"/>
      <c r="F6" s="18"/>
      <c r="G6" s="18"/>
      <c r="H6" s="18"/>
    </row>
    <row r="7" spans="2:8">
      <c r="B7" s="228" t="s">
        <v>884</v>
      </c>
      <c r="C7" s="18" t="s">
        <v>885</v>
      </c>
      <c r="D7" s="18"/>
      <c r="E7" s="18"/>
      <c r="F7" s="18"/>
      <c r="G7" s="18"/>
      <c r="H7" s="18"/>
    </row>
    <row r="8" spans="2:8">
      <c r="B8" s="228" t="s">
        <v>886</v>
      </c>
      <c r="C8" s="18" t="s">
        <v>887</v>
      </c>
      <c r="D8" s="18"/>
      <c r="E8" s="18"/>
      <c r="F8" s="18"/>
      <c r="G8" s="18"/>
      <c r="H8" s="18"/>
    </row>
    <row r="9" spans="2:8">
      <c r="B9" s="228" t="s">
        <v>237</v>
      </c>
      <c r="C9" t="s">
        <v>888</v>
      </c>
      <c r="D9" s="18"/>
      <c r="E9" s="18"/>
      <c r="F9" s="18"/>
      <c r="G9" s="18"/>
      <c r="H9" s="18"/>
    </row>
    <row r="10" spans="2:8">
      <c r="B10" s="228" t="s">
        <v>889</v>
      </c>
      <c r="C10" s="18" t="s">
        <v>890</v>
      </c>
      <c r="D10" s="18"/>
      <c r="E10" s="18"/>
      <c r="F10" s="18"/>
      <c r="G10" s="18"/>
      <c r="H10" s="18"/>
    </row>
    <row r="11" spans="2:8" s="213" customFormat="1">
      <c r="B11" s="228" t="s">
        <v>908</v>
      </c>
      <c r="C11" s="18" t="s">
        <v>909</v>
      </c>
      <c r="D11" s="18"/>
      <c r="E11" s="18"/>
      <c r="F11" s="18"/>
      <c r="G11" s="18"/>
      <c r="H11" s="18"/>
    </row>
    <row r="12" spans="2:8" s="213" customFormat="1">
      <c r="B12" s="228" t="s">
        <v>910</v>
      </c>
      <c r="C12" s="18" t="s">
        <v>911</v>
      </c>
      <c r="D12" s="18"/>
      <c r="E12" s="18"/>
      <c r="F12" s="18"/>
      <c r="G12" s="18"/>
      <c r="H12" s="18"/>
    </row>
    <row r="13" spans="2:8" s="213" customFormat="1">
      <c r="B13" s="228" t="s">
        <v>913</v>
      </c>
      <c r="C13" s="18" t="s">
        <v>911</v>
      </c>
      <c r="D13" s="18"/>
      <c r="E13" s="18"/>
      <c r="F13" s="18"/>
      <c r="G13" s="18"/>
      <c r="H13" s="18"/>
    </row>
    <row r="14" spans="2:8" s="213" customFormat="1">
      <c r="B14" s="228" t="s">
        <v>917</v>
      </c>
      <c r="C14" s="19" t="s">
        <v>923</v>
      </c>
      <c r="D14" s="18"/>
      <c r="E14" s="18"/>
      <c r="F14" s="18"/>
      <c r="G14" s="18"/>
      <c r="H14" s="18"/>
    </row>
    <row r="15" spans="2:8">
      <c r="B15" s="228" t="s">
        <v>891</v>
      </c>
      <c r="C15" s="18" t="s">
        <v>892</v>
      </c>
      <c r="D15" s="18"/>
      <c r="E15" s="18"/>
      <c r="F15" s="18"/>
      <c r="G15" s="18"/>
      <c r="H15" s="18"/>
    </row>
    <row r="16" spans="2:8">
      <c r="B16" s="228" t="s">
        <v>893</v>
      </c>
      <c r="C16" s="18" t="s">
        <v>894</v>
      </c>
      <c r="D16" s="18"/>
      <c r="E16" s="18"/>
      <c r="F16" s="18"/>
      <c r="G16" s="18"/>
      <c r="H16" s="18"/>
    </row>
    <row r="17" spans="2:8">
      <c r="B17" s="230" t="s">
        <v>895</v>
      </c>
      <c r="C17" s="18" t="s">
        <v>896</v>
      </c>
      <c r="D17" s="18" t="s">
        <v>924</v>
      </c>
      <c r="E17" s="18"/>
      <c r="F17" s="18"/>
      <c r="G17" s="18"/>
      <c r="H17" s="18"/>
    </row>
    <row r="18" spans="2:8">
      <c r="B18" s="230" t="s">
        <v>897</v>
      </c>
      <c r="C18" s="18" t="s">
        <v>898</v>
      </c>
      <c r="D18" s="18" t="s">
        <v>924</v>
      </c>
      <c r="E18" s="18"/>
      <c r="F18" s="18"/>
      <c r="G18" s="18"/>
      <c r="H18" s="18"/>
    </row>
    <row r="19" spans="2:8">
      <c r="B19" s="228" t="s">
        <v>899</v>
      </c>
      <c r="C19" s="18" t="s">
        <v>900</v>
      </c>
      <c r="D19" s="18"/>
      <c r="E19" s="18"/>
      <c r="F19" s="18"/>
      <c r="G19" s="18"/>
      <c r="H19" s="18"/>
    </row>
    <row r="20" spans="2:8">
      <c r="B20" s="228" t="s">
        <v>901</v>
      </c>
      <c r="C20" s="18" t="s">
        <v>902</v>
      </c>
      <c r="D20" s="18"/>
      <c r="E20" s="18"/>
      <c r="F20" s="18"/>
      <c r="G20" s="18"/>
      <c r="H20" s="18"/>
    </row>
    <row r="21" spans="2:8">
      <c r="B21" s="228" t="s">
        <v>903</v>
      </c>
      <c r="C21" s="19" t="s">
        <v>904</v>
      </c>
      <c r="D21" s="18"/>
      <c r="E21" s="18"/>
      <c r="F21" s="18"/>
      <c r="G21" s="18"/>
      <c r="H21" s="18"/>
    </row>
    <row r="22" spans="2:8">
      <c r="B22" s="228" t="s">
        <v>90</v>
      </c>
      <c r="C22" s="19" t="s">
        <v>905</v>
      </c>
      <c r="D22" s="18"/>
      <c r="E22" s="18"/>
      <c r="F22" s="18"/>
      <c r="G22" s="18"/>
      <c r="H22" s="18"/>
    </row>
    <row r="23" spans="2:8">
      <c r="B23" s="228" t="s">
        <v>906</v>
      </c>
      <c r="C23" s="18" t="s">
        <v>907</v>
      </c>
      <c r="D23" s="18"/>
      <c r="E23" s="18"/>
      <c r="F23" s="18"/>
      <c r="G23" s="18"/>
      <c r="H23" s="18"/>
    </row>
    <row r="24" spans="2:8">
      <c r="B24" s="228" t="s">
        <v>914</v>
      </c>
      <c r="C24" s="18" t="s">
        <v>915</v>
      </c>
      <c r="D24" s="18"/>
      <c r="E24" s="18"/>
      <c r="F24" s="18"/>
      <c r="G24" s="18"/>
      <c r="H24" s="18"/>
    </row>
    <row r="25" spans="2:8">
      <c r="B25" s="6"/>
      <c r="C25" s="18"/>
      <c r="D25" s="18"/>
      <c r="E25" s="18"/>
      <c r="F25" s="18"/>
      <c r="G25" s="18"/>
      <c r="H25" s="18"/>
    </row>
    <row r="26" spans="2:8">
      <c r="C26" s="19"/>
      <c r="D26" s="18"/>
      <c r="E26" s="18"/>
      <c r="F26" s="18"/>
      <c r="G26" s="18"/>
      <c r="H26" s="18"/>
    </row>
    <row r="27" spans="2:8">
      <c r="B27" s="6"/>
      <c r="C27" s="18"/>
      <c r="D27" s="18"/>
      <c r="E27" s="18"/>
      <c r="F27" s="18"/>
      <c r="G27" s="18"/>
      <c r="H27" s="18"/>
    </row>
    <row r="28" spans="2:8">
      <c r="B28" s="6"/>
      <c r="C28" s="18"/>
      <c r="D28" s="18"/>
      <c r="E28" s="18"/>
      <c r="F28" s="18"/>
      <c r="G28" s="18"/>
      <c r="H28" s="18"/>
    </row>
    <row r="29" spans="2:8">
      <c r="C29" s="19"/>
      <c r="D29" s="18"/>
      <c r="E29" s="18"/>
      <c r="F29" s="18"/>
      <c r="G29" s="18"/>
      <c r="H29" s="18"/>
    </row>
    <row r="30" spans="2:8">
      <c r="C30" s="19"/>
      <c r="D30" s="18"/>
      <c r="E30" s="18"/>
      <c r="F30" s="18"/>
      <c r="G30" s="18"/>
      <c r="H30" s="18"/>
    </row>
    <row r="31" spans="2:8">
      <c r="C31" s="19"/>
      <c r="D31" s="18"/>
      <c r="E31" s="18"/>
      <c r="F31" s="18"/>
      <c r="G31" s="18"/>
      <c r="H31" s="18"/>
    </row>
    <row r="32" spans="2:8">
      <c r="B32" s="6"/>
      <c r="C32" s="18"/>
      <c r="D32" s="18"/>
      <c r="E32" s="18"/>
      <c r="F32" s="18"/>
      <c r="G32" s="18"/>
      <c r="H32" s="18"/>
    </row>
    <row r="33" spans="2:8">
      <c r="B33" s="6"/>
      <c r="C33" s="18"/>
      <c r="D33" s="18"/>
      <c r="E33" s="18"/>
      <c r="F33" s="18"/>
      <c r="G33" s="18"/>
      <c r="H33" s="18"/>
    </row>
    <row r="34" spans="2:8">
      <c r="B34" s="6"/>
      <c r="C34" s="18"/>
      <c r="D34" s="18"/>
      <c r="E34" s="18"/>
      <c r="F34" s="18"/>
      <c r="G34" s="18"/>
      <c r="H34" s="18"/>
    </row>
    <row r="35" spans="2:8">
      <c r="B35" s="6"/>
      <c r="C35" s="18"/>
      <c r="D35" s="18"/>
      <c r="E35" s="18"/>
      <c r="F35" s="18"/>
      <c r="G35" s="18"/>
      <c r="H35" s="18"/>
    </row>
    <row r="36" spans="2:8">
      <c r="B36" s="6"/>
      <c r="C36" s="18"/>
      <c r="D36" s="18"/>
      <c r="E36" s="18"/>
      <c r="F36" s="18"/>
      <c r="G36" s="18"/>
      <c r="H36" s="18"/>
    </row>
    <row r="37" spans="2:8">
      <c r="B37" s="6"/>
      <c r="C37" s="18"/>
      <c r="D37" s="18"/>
      <c r="E37" s="18"/>
      <c r="F37" s="18"/>
      <c r="G37" s="18"/>
      <c r="H37" s="18"/>
    </row>
    <row r="38" spans="2:8">
      <c r="C38" s="19"/>
      <c r="D38" s="18"/>
      <c r="E38" s="18"/>
      <c r="F38" s="18"/>
      <c r="G38" s="18"/>
      <c r="H38" s="18"/>
    </row>
    <row r="39" spans="2:8">
      <c r="B39" s="6"/>
      <c r="C39" s="18"/>
      <c r="D39" s="18"/>
      <c r="E39" s="18"/>
      <c r="F39" s="18"/>
      <c r="G39" s="18"/>
      <c r="H39" s="18"/>
    </row>
    <row r="40" spans="2:8">
      <c r="B40" s="6"/>
      <c r="C40" s="18"/>
      <c r="D40" s="18"/>
      <c r="E40" s="18"/>
      <c r="F40" s="18"/>
      <c r="G40" s="18"/>
      <c r="H40" s="18"/>
    </row>
  </sheetData>
  <hyperlinks>
    <hyperlink ref="B5" location="'Tab 2.1'!A1" display="Table 2.1"/>
    <hyperlink ref="B6" location="'Tab 2.2'!A1" display="Table 2.2"/>
    <hyperlink ref="B7" location="'Tab 2.3'!A1" display="Table 2.3"/>
    <hyperlink ref="B8" location="'Tab 2.4'!A1" display="Table 2.4"/>
    <hyperlink ref="B9" location="'Tab 2.5'!A1" display="Table 2.5"/>
    <hyperlink ref="B10" location="'Tab 2.6'!A1" display="Table 2.6"/>
    <hyperlink ref="B11" location="'Tab 2.7a'!A1" display="Table 2.7a"/>
    <hyperlink ref="B12" location="'Tab 2.7b &amp; 2.7c'!A1" display="Table 2.7b "/>
    <hyperlink ref="B13" location="'Tab 2.7b &amp; 2.7c'!A1" display="Table 2.7c "/>
    <hyperlink ref="B15" location="'Tab 2.8'!A1" display="Table 2.8"/>
    <hyperlink ref="B16" location="'Table 3.1'!A1" display="Table 3.1"/>
    <hyperlink ref="B19" location="'Tab 4.2 &amp; 4.3'!A1" display="Table 4.2"/>
    <hyperlink ref="B20" location="'Tab 4.2 &amp; 4.3'!A1" display="Table 4.3"/>
    <hyperlink ref="B21" location="'Tab 5.1'!A1" display="Table 5.1"/>
    <hyperlink ref="B22" location="'Tab 5.2'!A1" display="Table 5.2"/>
    <hyperlink ref="B23" location="'Table 7.1'!A1" display="Table 7.1"/>
    <hyperlink ref="B24" location="'Appendix 11'!A1" display="Appendix"/>
    <hyperlink ref="B14" location="'Tab 2.7a-c'!A1" display="Tab 2.7a-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7" workbookViewId="0">
      <selection activeCell="O31" sqref="O31"/>
    </sheetView>
  </sheetViews>
  <sheetFormatPr defaultRowHeight="14.4"/>
  <cols>
    <col min="2" max="2" width="27" customWidth="1"/>
    <col min="3" max="3" width="20.109375" customWidth="1"/>
    <col min="4" max="4" width="13.44140625" customWidth="1"/>
    <col min="5" max="5" width="14.109375" customWidth="1"/>
    <col min="8" max="8" width="11.6640625" customWidth="1"/>
    <col min="9" max="9" width="11.88671875" customWidth="1"/>
    <col min="10" max="10" width="13.5546875" customWidth="1"/>
    <col min="11" max="11" width="14.77734375" customWidth="1"/>
  </cols>
  <sheetData>
    <row r="1" spans="1:11">
      <c r="A1" s="6" t="s">
        <v>15</v>
      </c>
    </row>
    <row r="3" spans="1:11">
      <c r="B3" s="4" t="s">
        <v>130</v>
      </c>
    </row>
    <row r="4" spans="1:11">
      <c r="B4" s="20"/>
      <c r="C4" s="20"/>
      <c r="D4" s="20"/>
      <c r="E4" s="20"/>
    </row>
    <row r="5" spans="1:11" ht="43.2">
      <c r="B5" s="287" t="s">
        <v>2</v>
      </c>
      <c r="C5" s="25" t="s">
        <v>138</v>
      </c>
      <c r="D5" s="25" t="s">
        <v>140</v>
      </c>
      <c r="E5" s="26" t="s">
        <v>142</v>
      </c>
      <c r="F5" s="286" t="s">
        <v>3</v>
      </c>
      <c r="G5" s="286"/>
      <c r="H5" s="286" t="s">
        <v>144</v>
      </c>
      <c r="I5" s="286"/>
      <c r="J5" s="26" t="s">
        <v>147</v>
      </c>
      <c r="K5" s="288" t="s">
        <v>149</v>
      </c>
    </row>
    <row r="6" spans="1:11">
      <c r="B6" s="287"/>
      <c r="C6" s="27" t="s">
        <v>139</v>
      </c>
      <c r="D6" s="27" t="s">
        <v>141</v>
      </c>
      <c r="E6" s="28" t="s">
        <v>143</v>
      </c>
      <c r="F6" s="28" t="s">
        <v>4</v>
      </c>
      <c r="G6" s="28" t="s">
        <v>5</v>
      </c>
      <c r="H6" s="29" t="s">
        <v>146</v>
      </c>
      <c r="I6" s="30" t="s">
        <v>145</v>
      </c>
      <c r="J6" s="28" t="s">
        <v>148</v>
      </c>
      <c r="K6" s="289"/>
    </row>
    <row r="7" spans="1:11">
      <c r="B7" s="23" t="s">
        <v>131</v>
      </c>
      <c r="C7" s="31">
        <v>15576</v>
      </c>
      <c r="D7" s="32">
        <v>237</v>
      </c>
      <c r="E7" s="32" t="s">
        <v>132</v>
      </c>
      <c r="F7" s="31">
        <v>10875</v>
      </c>
      <c r="G7" s="32">
        <v>2008</v>
      </c>
      <c r="H7" s="32">
        <v>-2.2000000000000002</v>
      </c>
      <c r="I7" s="32">
        <v>-0.8</v>
      </c>
      <c r="J7" s="32">
        <v>4.9000000000000004</v>
      </c>
      <c r="K7" s="32" t="s">
        <v>73</v>
      </c>
    </row>
    <row r="8" spans="1:11">
      <c r="B8" s="23" t="s">
        <v>6</v>
      </c>
      <c r="C8" s="31">
        <v>851745</v>
      </c>
      <c r="D8" s="31">
        <v>18273</v>
      </c>
      <c r="E8" s="31">
        <v>3840</v>
      </c>
      <c r="F8" s="31">
        <v>3499</v>
      </c>
      <c r="G8" s="32">
        <v>2008</v>
      </c>
      <c r="H8" s="32">
        <v>-0.3</v>
      </c>
      <c r="I8" s="32">
        <v>0</v>
      </c>
      <c r="J8" s="32">
        <v>-2.2999999999999998</v>
      </c>
      <c r="K8" s="32" t="s">
        <v>73</v>
      </c>
    </row>
    <row r="9" spans="1:11">
      <c r="B9" s="23" t="s">
        <v>7</v>
      </c>
      <c r="C9" s="31">
        <v>102697</v>
      </c>
      <c r="D9" s="32">
        <v>811</v>
      </c>
      <c r="E9" s="31">
        <v>1830</v>
      </c>
      <c r="F9" s="31">
        <v>1490</v>
      </c>
      <c r="G9" s="32">
        <v>2008</v>
      </c>
      <c r="H9" s="32">
        <v>-1.2</v>
      </c>
      <c r="I9" s="32">
        <v>0.1</v>
      </c>
      <c r="J9" s="32">
        <v>-13.7</v>
      </c>
      <c r="K9" s="32" t="s">
        <v>73</v>
      </c>
    </row>
    <row r="10" spans="1:11">
      <c r="B10" s="23" t="s">
        <v>133</v>
      </c>
      <c r="C10" s="31">
        <v>54999</v>
      </c>
      <c r="D10" s="32">
        <v>181</v>
      </c>
      <c r="E10" s="31">
        <v>3060</v>
      </c>
      <c r="F10" s="31">
        <v>2851</v>
      </c>
      <c r="G10" s="32">
        <v>2007</v>
      </c>
      <c r="H10" s="32">
        <v>-1</v>
      </c>
      <c r="I10" s="32">
        <v>0</v>
      </c>
      <c r="J10" s="32">
        <v>-10.5</v>
      </c>
      <c r="K10" s="32" t="s">
        <v>73</v>
      </c>
    </row>
    <row r="11" spans="1:11">
      <c r="B11" s="23" t="s">
        <v>137</v>
      </c>
      <c r="C11" s="31">
        <v>102360</v>
      </c>
      <c r="D11" s="32">
        <v>701</v>
      </c>
      <c r="E11" s="31">
        <v>2500</v>
      </c>
      <c r="F11" s="31">
        <v>2183</v>
      </c>
      <c r="G11" s="32">
        <v>2007</v>
      </c>
      <c r="H11" s="32">
        <v>-7.6</v>
      </c>
      <c r="I11" s="32" t="s">
        <v>132</v>
      </c>
      <c r="J11" s="32">
        <v>-17</v>
      </c>
      <c r="K11" s="32" t="s">
        <v>73</v>
      </c>
    </row>
    <row r="12" spans="1:11">
      <c r="B12" s="23" t="s">
        <v>8</v>
      </c>
      <c r="C12" s="31">
        <v>10185</v>
      </c>
      <c r="D12" s="32">
        <v>21</v>
      </c>
      <c r="E12" s="32" t="s">
        <v>132</v>
      </c>
      <c r="F12" s="31">
        <v>2071</v>
      </c>
      <c r="G12" s="32" t="s">
        <v>134</v>
      </c>
      <c r="H12" s="32">
        <v>0</v>
      </c>
      <c r="I12" s="32">
        <v>1.9</v>
      </c>
      <c r="J12" s="32" t="s">
        <v>132</v>
      </c>
      <c r="K12" s="32" t="s">
        <v>73</v>
      </c>
    </row>
    <row r="13" spans="1:11">
      <c r="B13" s="23" t="s">
        <v>9</v>
      </c>
      <c r="C13" s="31">
        <v>20643</v>
      </c>
      <c r="D13" s="32">
        <v>444</v>
      </c>
      <c r="E13" s="31">
        <v>6220</v>
      </c>
      <c r="F13" s="31">
        <v>8423</v>
      </c>
      <c r="G13" s="32">
        <v>2007</v>
      </c>
      <c r="H13" s="32">
        <v>1.4</v>
      </c>
      <c r="I13" s="32" t="s">
        <v>132</v>
      </c>
      <c r="J13" s="32">
        <v>-9.5</v>
      </c>
      <c r="K13" s="32" t="s">
        <v>73</v>
      </c>
    </row>
    <row r="14" spans="1:11">
      <c r="B14" s="23" t="s">
        <v>10</v>
      </c>
      <c r="C14" s="31">
        <v>6888297</v>
      </c>
      <c r="D14" s="31">
        <v>462840</v>
      </c>
      <c r="E14" s="31">
        <v>1180</v>
      </c>
      <c r="F14" s="32">
        <v>897</v>
      </c>
      <c r="G14" s="32">
        <v>2006</v>
      </c>
      <c r="H14" s="32">
        <v>4.8</v>
      </c>
      <c r="I14" s="32">
        <v>6.2</v>
      </c>
      <c r="J14" s="32">
        <v>-26.6</v>
      </c>
      <c r="K14" s="32" t="s">
        <v>73</v>
      </c>
    </row>
    <row r="15" spans="1:11">
      <c r="B15" s="23" t="s">
        <v>11</v>
      </c>
      <c r="C15" s="31">
        <v>183617</v>
      </c>
      <c r="D15" s="31">
        <v>2785</v>
      </c>
      <c r="E15" s="31">
        <v>2840</v>
      </c>
      <c r="F15" s="31">
        <v>2672</v>
      </c>
      <c r="G15" s="32">
        <v>2008</v>
      </c>
      <c r="H15" s="32">
        <v>-0.3</v>
      </c>
      <c r="I15" s="32">
        <v>2.7</v>
      </c>
      <c r="J15" s="32">
        <v>-8.1</v>
      </c>
      <c r="K15" s="32" t="s">
        <v>73</v>
      </c>
    </row>
    <row r="16" spans="1:11">
      <c r="B16" s="23" t="s">
        <v>135</v>
      </c>
      <c r="C16" s="31">
        <v>553254</v>
      </c>
      <c r="D16" s="31">
        <v>30407</v>
      </c>
      <c r="E16" s="32" t="s">
        <v>132</v>
      </c>
      <c r="F16" s="31">
        <v>1014</v>
      </c>
      <c r="G16" s="32">
        <v>2008</v>
      </c>
      <c r="H16" s="32">
        <v>1.6</v>
      </c>
      <c r="I16" s="32">
        <v>5.2</v>
      </c>
      <c r="J16" s="32">
        <v>-20</v>
      </c>
      <c r="K16" s="32" t="s">
        <v>73</v>
      </c>
    </row>
    <row r="17" spans="2:11">
      <c r="B17" s="23" t="s">
        <v>12</v>
      </c>
      <c r="C17" s="31">
        <v>103682</v>
      </c>
      <c r="D17" s="32">
        <v>650</v>
      </c>
      <c r="E17" s="31">
        <v>3260</v>
      </c>
      <c r="F17" s="31">
        <v>2629</v>
      </c>
      <c r="G17" s="32" t="s">
        <v>136</v>
      </c>
      <c r="H17" s="32">
        <v>-1.5</v>
      </c>
      <c r="I17" s="32">
        <v>0.2</v>
      </c>
      <c r="J17" s="32">
        <v>-5.6</v>
      </c>
      <c r="K17" s="32" t="s">
        <v>73</v>
      </c>
    </row>
    <row r="18" spans="2:11">
      <c r="B18" s="23" t="s">
        <v>13</v>
      </c>
      <c r="C18" s="31">
        <v>11206</v>
      </c>
      <c r="D18" s="32">
        <v>26</v>
      </c>
      <c r="E18" s="32" t="s">
        <v>132</v>
      </c>
      <c r="F18" s="31">
        <v>1831</v>
      </c>
      <c r="G18" s="32">
        <v>2002</v>
      </c>
      <c r="H18" s="32">
        <v>-0.5</v>
      </c>
      <c r="I18" s="32">
        <v>-0.5</v>
      </c>
      <c r="J18" s="32" t="s">
        <v>132</v>
      </c>
      <c r="K18" s="32" t="s">
        <v>73</v>
      </c>
    </row>
    <row r="19" spans="2:11">
      <c r="B19" s="23" t="s">
        <v>14</v>
      </c>
      <c r="C19" s="31">
        <v>251784</v>
      </c>
      <c r="D19" s="31">
        <v>12281</v>
      </c>
      <c r="E19" s="31">
        <v>2620</v>
      </c>
      <c r="F19" s="31">
        <v>2218</v>
      </c>
      <c r="G19" s="32">
        <v>2007</v>
      </c>
      <c r="H19" s="32">
        <v>0.7</v>
      </c>
      <c r="I19" s="32">
        <v>1.2</v>
      </c>
      <c r="J19" s="33">
        <v>-2.4E-2</v>
      </c>
      <c r="K19" s="32" t="s">
        <v>73</v>
      </c>
    </row>
    <row r="20" spans="2:11">
      <c r="B20" s="34" t="s">
        <v>150</v>
      </c>
      <c r="C20" s="2"/>
      <c r="D20" s="2"/>
      <c r="E20" s="231">
        <f>AVERAGE(E7:E19)</f>
        <v>3038.8888888888887</v>
      </c>
      <c r="F20" s="35">
        <f>AVERAGE(F7:F19)</f>
        <v>3281</v>
      </c>
      <c r="G20" s="1"/>
      <c r="H20" s="36">
        <v>-5.0000000000000001E-3</v>
      </c>
      <c r="I20" s="36">
        <v>1.4999999999999999E-2</v>
      </c>
      <c r="J20" s="1"/>
      <c r="K20" s="1"/>
    </row>
    <row r="21" spans="2:11">
      <c r="B21" s="34" t="s">
        <v>151</v>
      </c>
      <c r="C21" s="2"/>
      <c r="D21" s="2"/>
      <c r="E21" s="1"/>
      <c r="F21" s="2">
        <v>11632</v>
      </c>
      <c r="G21" s="1" t="s">
        <v>152</v>
      </c>
      <c r="H21" s="1"/>
      <c r="I21" s="1"/>
      <c r="J21" s="1"/>
      <c r="K21" s="1"/>
    </row>
    <row r="22" spans="2:11">
      <c r="B22" s="21"/>
      <c r="C22" s="22"/>
      <c r="D22" s="22"/>
      <c r="E22" s="22"/>
    </row>
    <row r="23" spans="2:11" ht="15" customHeight="1">
      <c r="B23" s="285" t="s">
        <v>153</v>
      </c>
      <c r="C23" s="285"/>
      <c r="D23" s="285"/>
      <c r="E23" s="285"/>
      <c r="F23" s="285"/>
      <c r="G23" s="285"/>
      <c r="H23" s="285"/>
      <c r="I23" s="285"/>
      <c r="J23" s="285"/>
      <c r="K23" s="285"/>
    </row>
    <row r="24" spans="2:11">
      <c r="B24" s="285" t="s">
        <v>154</v>
      </c>
      <c r="C24" s="285"/>
      <c r="D24" s="285"/>
      <c r="E24" s="285"/>
      <c r="F24" s="285"/>
      <c r="G24" s="285"/>
      <c r="H24" s="285"/>
      <c r="I24" s="285"/>
      <c r="J24" s="285"/>
      <c r="K24" s="285"/>
    </row>
    <row r="25" spans="2:11">
      <c r="B25" s="285"/>
      <c r="C25" s="285"/>
      <c r="D25" s="285"/>
      <c r="E25" s="285"/>
      <c r="F25" s="285"/>
      <c r="G25" s="285"/>
      <c r="H25" s="285"/>
      <c r="I25" s="285"/>
      <c r="J25" s="285"/>
      <c r="K25" s="285"/>
    </row>
    <row r="26" spans="2:11">
      <c r="B26" s="285"/>
      <c r="C26" s="285"/>
      <c r="D26" s="285"/>
      <c r="E26" s="285"/>
      <c r="F26" s="285"/>
      <c r="G26" s="285"/>
      <c r="H26" s="285"/>
      <c r="I26" s="285"/>
      <c r="J26" s="285"/>
      <c r="K26" s="285"/>
    </row>
    <row r="27" spans="2:11">
      <c r="B27" s="37"/>
      <c r="C27" s="37"/>
      <c r="D27" s="37"/>
      <c r="E27" s="37"/>
      <c r="F27" s="37"/>
      <c r="G27" s="37"/>
      <c r="H27" s="37"/>
      <c r="I27" s="37"/>
      <c r="J27" s="37"/>
      <c r="K27" s="37"/>
    </row>
    <row r="28" spans="2:11">
      <c r="B28" s="37"/>
      <c r="C28" s="37"/>
      <c r="D28" s="37"/>
      <c r="E28" s="37"/>
      <c r="F28" s="37"/>
      <c r="G28" s="37"/>
      <c r="H28" s="37"/>
      <c r="I28" s="37"/>
      <c r="J28" s="37"/>
      <c r="K28" s="37"/>
    </row>
    <row r="29" spans="2:11">
      <c r="B29" s="37"/>
      <c r="C29" s="37"/>
      <c r="D29" s="37"/>
      <c r="E29" s="37"/>
      <c r="F29" s="37"/>
      <c r="G29" s="37"/>
      <c r="H29" s="37"/>
      <c r="I29" s="37"/>
      <c r="J29" s="37"/>
      <c r="K29" s="37"/>
    </row>
  </sheetData>
  <mergeCells count="6">
    <mergeCell ref="B24:K26"/>
    <mergeCell ref="F5:G5"/>
    <mergeCell ref="H5:I5"/>
    <mergeCell ref="B5:B6"/>
    <mergeCell ref="K5:K6"/>
    <mergeCell ref="B23:K23"/>
  </mergeCells>
  <hyperlinks>
    <hyperlink ref="A1" location="Content!A1" display="content "/>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I19" sqref="I19"/>
    </sheetView>
  </sheetViews>
  <sheetFormatPr defaultRowHeight="14.4"/>
  <cols>
    <col min="2" max="2" width="22.109375" customWidth="1"/>
    <col min="3" max="3" width="17.5546875" customWidth="1"/>
    <col min="4" max="4" width="21.5546875" customWidth="1"/>
    <col min="5" max="5" width="14.88671875" customWidth="1"/>
  </cols>
  <sheetData>
    <row r="1" spans="1:7">
      <c r="A1" s="6" t="s">
        <v>15</v>
      </c>
    </row>
    <row r="2" spans="1:7">
      <c r="B2" s="38"/>
      <c r="C2" s="21"/>
      <c r="D2" s="21"/>
      <c r="E2" s="21"/>
      <c r="F2" s="21"/>
    </row>
    <row r="3" spans="1:7" ht="17.399999999999999">
      <c r="B3" s="234" t="s">
        <v>925</v>
      </c>
      <c r="C3" s="21"/>
      <c r="D3" s="21"/>
      <c r="E3" s="21"/>
      <c r="F3" s="21"/>
    </row>
    <row r="4" spans="1:7">
      <c r="B4" s="21"/>
      <c r="C4" s="22"/>
      <c r="D4" s="22"/>
      <c r="E4" s="39"/>
      <c r="F4" s="21"/>
    </row>
    <row r="5" spans="1:7">
      <c r="B5" s="291" t="s">
        <v>156</v>
      </c>
      <c r="C5" s="291" t="s">
        <v>157</v>
      </c>
      <c r="D5" s="291" t="s">
        <v>158</v>
      </c>
      <c r="E5" s="290" t="s">
        <v>3</v>
      </c>
      <c r="F5" s="290"/>
    </row>
    <row r="6" spans="1:7">
      <c r="B6" s="292"/>
      <c r="C6" s="292"/>
      <c r="D6" s="292"/>
      <c r="E6" s="232" t="s">
        <v>155</v>
      </c>
      <c r="F6" s="233" t="s">
        <v>5</v>
      </c>
    </row>
    <row r="7" spans="1:7">
      <c r="B7" s="32" t="s">
        <v>159</v>
      </c>
      <c r="C7" s="41">
        <v>66692</v>
      </c>
      <c r="D7" s="40">
        <v>199</v>
      </c>
      <c r="E7" s="41">
        <v>9041</v>
      </c>
      <c r="F7" s="40">
        <v>2005</v>
      </c>
    </row>
    <row r="8" spans="1:7">
      <c r="B8" s="32" t="s">
        <v>160</v>
      </c>
      <c r="C8" s="41">
        <v>192090</v>
      </c>
      <c r="D8" s="40">
        <v>541</v>
      </c>
      <c r="E8" s="41">
        <v>22661</v>
      </c>
      <c r="F8" s="40">
        <v>2005</v>
      </c>
    </row>
    <row r="9" spans="1:7">
      <c r="B9" s="32" t="s">
        <v>161</v>
      </c>
      <c r="C9" s="41">
        <v>1446</v>
      </c>
      <c r="D9" s="40">
        <v>259</v>
      </c>
      <c r="E9" s="41">
        <v>9618</v>
      </c>
      <c r="F9" s="40">
        <v>2006</v>
      </c>
    </row>
    <row r="10" spans="1:7">
      <c r="B10" s="32" t="s">
        <v>162</v>
      </c>
      <c r="C10" s="41">
        <v>63517</v>
      </c>
      <c r="D10" s="40">
        <v>457</v>
      </c>
      <c r="E10" s="41">
        <v>12638</v>
      </c>
      <c r="F10" s="40">
        <v>2005</v>
      </c>
    </row>
    <row r="11" spans="1:7">
      <c r="B11" s="32" t="s">
        <v>163</v>
      </c>
      <c r="C11" s="41">
        <v>252331</v>
      </c>
      <c r="D11" s="41">
        <v>18576</v>
      </c>
      <c r="E11" s="41">
        <v>37993</v>
      </c>
      <c r="F11" s="40">
        <v>2008</v>
      </c>
    </row>
    <row r="12" spans="1:7">
      <c r="B12" s="32" t="s">
        <v>164</v>
      </c>
      <c r="C12" s="41">
        <v>271831</v>
      </c>
      <c r="D12" s="41">
        <v>3521</v>
      </c>
      <c r="E12" s="41">
        <v>21071</v>
      </c>
      <c r="F12" s="40">
        <v>2006</v>
      </c>
    </row>
    <row r="13" spans="1:7">
      <c r="B13" s="32" t="s">
        <v>165</v>
      </c>
      <c r="C13" s="41">
        <v>13193</v>
      </c>
      <c r="D13" s="40">
        <v>142</v>
      </c>
      <c r="E13" s="40" t="s">
        <v>132</v>
      </c>
      <c r="F13" s="40" t="s">
        <v>132</v>
      </c>
    </row>
    <row r="14" spans="1:7">
      <c r="B14" s="42" t="s">
        <v>166</v>
      </c>
      <c r="C14" s="1"/>
      <c r="D14" s="1"/>
      <c r="E14" s="5">
        <f>AVERAGE(E7:E13)</f>
        <v>18837</v>
      </c>
      <c r="F14" s="1"/>
    </row>
    <row r="15" spans="1:7">
      <c r="B15" s="21"/>
      <c r="C15" s="21"/>
      <c r="D15" s="21"/>
      <c r="E15" s="21"/>
      <c r="F15" s="21"/>
    </row>
    <row r="16" spans="1:7" ht="15" customHeight="1">
      <c r="B16" s="285" t="s">
        <v>167</v>
      </c>
      <c r="C16" s="285"/>
      <c r="D16" s="285"/>
      <c r="E16" s="285"/>
      <c r="F16" s="285"/>
      <c r="G16" s="37"/>
    </row>
    <row r="17" spans="2:7">
      <c r="B17" s="285"/>
      <c r="C17" s="285"/>
      <c r="D17" s="285"/>
      <c r="E17" s="285"/>
      <c r="F17" s="285"/>
      <c r="G17" s="37"/>
    </row>
    <row r="18" spans="2:7">
      <c r="B18" s="285"/>
      <c r="C18" s="285"/>
      <c r="D18" s="285"/>
      <c r="E18" s="285"/>
      <c r="F18" s="285"/>
      <c r="G18" s="37"/>
    </row>
    <row r="19" spans="2:7">
      <c r="B19" s="285"/>
      <c r="C19" s="285"/>
      <c r="D19" s="285"/>
      <c r="E19" s="285"/>
      <c r="F19" s="285"/>
      <c r="G19" s="37"/>
    </row>
    <row r="20" spans="2:7">
      <c r="B20" s="285"/>
      <c r="C20" s="285"/>
      <c r="D20" s="285"/>
      <c r="E20" s="285"/>
      <c r="F20" s="285"/>
      <c r="G20" s="37"/>
    </row>
    <row r="21" spans="2:7">
      <c r="B21" s="285"/>
      <c r="C21" s="285"/>
      <c r="D21" s="285"/>
      <c r="E21" s="285"/>
      <c r="F21" s="285"/>
      <c r="G21" s="37"/>
    </row>
    <row r="22" spans="2:7" ht="15" customHeight="1">
      <c r="B22" s="285" t="s">
        <v>169</v>
      </c>
      <c r="C22" s="285"/>
      <c r="D22" s="285"/>
      <c r="E22" s="285"/>
      <c r="F22" s="285"/>
      <c r="G22" s="285"/>
    </row>
    <row r="23" spans="2:7">
      <c r="B23" s="285"/>
      <c r="C23" s="285"/>
      <c r="D23" s="285"/>
      <c r="E23" s="285"/>
      <c r="F23" s="285"/>
      <c r="G23" s="285"/>
    </row>
    <row r="24" spans="2:7">
      <c r="B24" s="285"/>
      <c r="C24" s="285"/>
      <c r="D24" s="285"/>
      <c r="E24" s="285"/>
      <c r="F24" s="285"/>
      <c r="G24" s="285"/>
    </row>
    <row r="25" spans="2:7">
      <c r="B25" s="285"/>
      <c r="C25" s="285"/>
      <c r="D25" s="285"/>
      <c r="E25" s="285"/>
      <c r="F25" s="285"/>
      <c r="G25" s="285"/>
    </row>
    <row r="26" spans="2:7">
      <c r="B26" s="285"/>
      <c r="C26" s="285"/>
      <c r="D26" s="285"/>
      <c r="E26" s="285"/>
      <c r="F26" s="285"/>
      <c r="G26" s="285"/>
    </row>
    <row r="27" spans="2:7">
      <c r="B27" s="285"/>
      <c r="C27" s="285"/>
      <c r="D27" s="285"/>
      <c r="E27" s="285"/>
      <c r="F27" s="285"/>
      <c r="G27" s="285"/>
    </row>
    <row r="28" spans="2:7">
      <c r="B28" s="285"/>
      <c r="C28" s="285"/>
      <c r="D28" s="285"/>
      <c r="E28" s="285"/>
      <c r="F28" s="285"/>
      <c r="G28" s="285"/>
    </row>
  </sheetData>
  <mergeCells count="6">
    <mergeCell ref="E5:F5"/>
    <mergeCell ref="D5:D6"/>
    <mergeCell ref="C5:C6"/>
    <mergeCell ref="B5:B6"/>
    <mergeCell ref="B22:G28"/>
    <mergeCell ref="B16:F21"/>
  </mergeCells>
  <hyperlinks>
    <hyperlink ref="A1" location="Content!A1" display="content "/>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activeCell="F32" sqref="F32"/>
    </sheetView>
  </sheetViews>
  <sheetFormatPr defaultRowHeight="14.4"/>
  <cols>
    <col min="2" max="2" width="12.5546875" customWidth="1"/>
    <col min="3" max="3" width="37.5546875" customWidth="1"/>
    <col min="4" max="4" width="40.33203125" customWidth="1"/>
  </cols>
  <sheetData>
    <row r="1" spans="1:4">
      <c r="A1" s="6" t="s">
        <v>15</v>
      </c>
    </row>
    <row r="2" spans="1:4">
      <c r="A2" s="6"/>
      <c r="B2" s="227" t="s">
        <v>916</v>
      </c>
    </row>
    <row r="3" spans="1:4">
      <c r="B3" s="3" t="s">
        <v>170</v>
      </c>
      <c r="C3" s="3" t="s">
        <v>17</v>
      </c>
      <c r="D3" s="3" t="s">
        <v>16</v>
      </c>
    </row>
    <row r="4" spans="1:4">
      <c r="B4" s="296" t="s">
        <v>171</v>
      </c>
      <c r="C4" s="297"/>
      <c r="D4" s="298"/>
    </row>
    <row r="5" spans="1:4">
      <c r="A5">
        <v>1</v>
      </c>
      <c r="B5" s="1" t="s">
        <v>0</v>
      </c>
      <c r="C5" s="1" t="s">
        <v>926</v>
      </c>
      <c r="D5" s="1" t="s">
        <v>177</v>
      </c>
    </row>
    <row r="6" spans="1:4">
      <c r="A6">
        <v>2</v>
      </c>
      <c r="B6" s="1" t="s">
        <v>18</v>
      </c>
      <c r="C6" s="1" t="s">
        <v>21</v>
      </c>
      <c r="D6" s="1" t="s">
        <v>176</v>
      </c>
    </row>
    <row r="7" spans="1:4">
      <c r="A7">
        <v>3</v>
      </c>
      <c r="B7" s="1" t="s">
        <v>19</v>
      </c>
      <c r="C7" s="1" t="s">
        <v>22</v>
      </c>
      <c r="D7" s="1" t="s">
        <v>23</v>
      </c>
    </row>
    <row r="8" spans="1:4">
      <c r="A8">
        <v>4</v>
      </c>
      <c r="B8" s="1" t="s">
        <v>20</v>
      </c>
      <c r="C8" s="1" t="s">
        <v>24</v>
      </c>
      <c r="D8" s="1" t="s">
        <v>178</v>
      </c>
    </row>
    <row r="9" spans="1:4">
      <c r="A9">
        <v>5</v>
      </c>
      <c r="B9" s="1" t="s">
        <v>31</v>
      </c>
      <c r="C9" s="1" t="s">
        <v>32</v>
      </c>
      <c r="D9" s="1" t="s">
        <v>179</v>
      </c>
    </row>
    <row r="10" spans="1:4">
      <c r="A10">
        <v>6</v>
      </c>
      <c r="B10" s="1" t="s">
        <v>33</v>
      </c>
      <c r="C10" s="1" t="s">
        <v>34</v>
      </c>
      <c r="D10" s="1" t="s">
        <v>180</v>
      </c>
    </row>
    <row r="11" spans="1:4">
      <c r="A11">
        <v>7</v>
      </c>
      <c r="B11" s="1" t="s">
        <v>35</v>
      </c>
      <c r="C11" s="1" t="s">
        <v>36</v>
      </c>
      <c r="D11" s="1" t="s">
        <v>181</v>
      </c>
    </row>
    <row r="12" spans="1:4">
      <c r="A12">
        <v>8</v>
      </c>
      <c r="B12" s="1" t="s">
        <v>174</v>
      </c>
      <c r="C12" s="1" t="s">
        <v>40</v>
      </c>
      <c r="D12" s="1" t="s">
        <v>41</v>
      </c>
    </row>
    <row r="13" spans="1:4">
      <c r="A13">
        <v>9</v>
      </c>
      <c r="B13" s="1" t="s">
        <v>42</v>
      </c>
      <c r="C13" s="1" t="s">
        <v>43</v>
      </c>
      <c r="D13" s="1" t="s">
        <v>44</v>
      </c>
    </row>
    <row r="14" spans="1:4">
      <c r="A14">
        <v>10</v>
      </c>
      <c r="B14" s="1" t="s">
        <v>175</v>
      </c>
      <c r="C14" s="1" t="s">
        <v>46</v>
      </c>
      <c r="D14" s="1" t="s">
        <v>41</v>
      </c>
    </row>
    <row r="15" spans="1:4">
      <c r="A15">
        <v>11</v>
      </c>
      <c r="B15" s="1" t="s">
        <v>47</v>
      </c>
      <c r="C15" s="1" t="s">
        <v>48</v>
      </c>
      <c r="D15" s="1" t="s">
        <v>49</v>
      </c>
    </row>
    <row r="16" spans="1:4">
      <c r="A16">
        <v>12</v>
      </c>
      <c r="B16" s="1" t="s">
        <v>50</v>
      </c>
      <c r="C16" s="1" t="s">
        <v>51</v>
      </c>
      <c r="D16" s="1" t="s">
        <v>183</v>
      </c>
    </row>
    <row r="17" spans="1:4">
      <c r="A17">
        <v>13</v>
      </c>
      <c r="B17" s="1" t="s">
        <v>52</v>
      </c>
      <c r="C17" s="1" t="s">
        <v>53</v>
      </c>
      <c r="D17" s="1" t="s">
        <v>54</v>
      </c>
    </row>
    <row r="18" spans="1:4">
      <c r="A18">
        <v>14</v>
      </c>
      <c r="B18" s="1" t="s">
        <v>55</v>
      </c>
      <c r="C18" s="1" t="s">
        <v>56</v>
      </c>
      <c r="D18" s="1" t="s">
        <v>184</v>
      </c>
    </row>
    <row r="19" spans="1:4">
      <c r="A19">
        <v>15</v>
      </c>
      <c r="B19" s="1" t="s">
        <v>57</v>
      </c>
      <c r="C19" s="1" t="s">
        <v>58</v>
      </c>
      <c r="D19" s="1" t="s">
        <v>185</v>
      </c>
    </row>
    <row r="20" spans="1:4">
      <c r="A20">
        <v>16</v>
      </c>
      <c r="B20" s="1" t="s">
        <v>61</v>
      </c>
      <c r="C20" s="1" t="s">
        <v>62</v>
      </c>
      <c r="D20" s="1" t="s">
        <v>186</v>
      </c>
    </row>
    <row r="21" spans="1:4">
      <c r="A21">
        <v>17</v>
      </c>
      <c r="B21" s="1" t="s">
        <v>63</v>
      </c>
      <c r="C21" s="1" t="s">
        <v>64</v>
      </c>
      <c r="D21" s="1" t="s">
        <v>187</v>
      </c>
    </row>
    <row r="22" spans="1:4">
      <c r="A22">
        <v>18</v>
      </c>
      <c r="B22" s="1" t="s">
        <v>65</v>
      </c>
      <c r="C22" s="1" t="s">
        <v>66</v>
      </c>
      <c r="D22" s="1" t="s">
        <v>188</v>
      </c>
    </row>
    <row r="23" spans="1:4">
      <c r="A23">
        <v>19</v>
      </c>
      <c r="B23" s="1" t="s">
        <v>67</v>
      </c>
      <c r="C23" s="1" t="s">
        <v>68</v>
      </c>
      <c r="D23" s="1" t="s">
        <v>189</v>
      </c>
    </row>
    <row r="24" spans="1:4">
      <c r="A24">
        <v>20</v>
      </c>
      <c r="B24" s="1" t="s">
        <v>69</v>
      </c>
      <c r="C24" s="1" t="s">
        <v>70</v>
      </c>
      <c r="D24" s="1" t="s">
        <v>14</v>
      </c>
    </row>
    <row r="25" spans="1:4" ht="18.75" customHeight="1">
      <c r="A25">
        <v>21</v>
      </c>
      <c r="B25" s="1" t="s">
        <v>71</v>
      </c>
      <c r="C25" s="1" t="s">
        <v>72</v>
      </c>
      <c r="D25" s="1" t="s">
        <v>44</v>
      </c>
    </row>
    <row r="26" spans="1:4">
      <c r="B26" s="293" t="s">
        <v>172</v>
      </c>
      <c r="C26" s="294"/>
      <c r="D26" s="295"/>
    </row>
    <row r="27" spans="1:4">
      <c r="A27">
        <v>1</v>
      </c>
      <c r="B27" s="1" t="s">
        <v>25</v>
      </c>
      <c r="C27" s="1" t="s">
        <v>26</v>
      </c>
      <c r="D27" s="24" t="s">
        <v>190</v>
      </c>
    </row>
    <row r="28" spans="1:4">
      <c r="A28">
        <v>2</v>
      </c>
      <c r="B28" s="1" t="s">
        <v>27</v>
      </c>
      <c r="C28" s="1" t="s">
        <v>28</v>
      </c>
      <c r="D28" s="24" t="s">
        <v>191</v>
      </c>
    </row>
    <row r="29" spans="1:4">
      <c r="A29">
        <v>3</v>
      </c>
      <c r="B29" s="1" t="s">
        <v>29</v>
      </c>
      <c r="C29" s="1" t="s">
        <v>30</v>
      </c>
      <c r="D29" s="1" t="s">
        <v>190</v>
      </c>
    </row>
    <row r="30" spans="1:4">
      <c r="A30">
        <v>4</v>
      </c>
      <c r="B30" s="1" t="s">
        <v>37</v>
      </c>
      <c r="C30" s="1" t="s">
        <v>38</v>
      </c>
      <c r="D30" s="1" t="s">
        <v>182</v>
      </c>
    </row>
    <row r="31" spans="1:4">
      <c r="A31">
        <v>5</v>
      </c>
      <c r="B31" s="1" t="s">
        <v>59</v>
      </c>
      <c r="C31" s="1" t="s">
        <v>60</v>
      </c>
      <c r="D31" s="1" t="s">
        <v>44</v>
      </c>
    </row>
    <row r="33" spans="2:4">
      <c r="B33" s="285" t="s">
        <v>173</v>
      </c>
      <c r="C33" s="285"/>
      <c r="D33" s="285"/>
    </row>
    <row r="34" spans="2:4">
      <c r="B34" s="285"/>
      <c r="C34" s="285"/>
      <c r="D34" s="285"/>
    </row>
    <row r="35" spans="2:4">
      <c r="B35" s="285"/>
      <c r="C35" s="285"/>
      <c r="D35" s="285"/>
    </row>
    <row r="36" spans="2:4">
      <c r="B36" s="285"/>
      <c r="C36" s="285"/>
      <c r="D36" s="285"/>
    </row>
  </sheetData>
  <mergeCells count="3">
    <mergeCell ref="B26:D26"/>
    <mergeCell ref="B33:D36"/>
    <mergeCell ref="B4:D4"/>
  </mergeCells>
  <hyperlinks>
    <hyperlink ref="A1" location="Content!A1" display="content "/>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J20" sqref="J20"/>
    </sheetView>
  </sheetViews>
  <sheetFormatPr defaultRowHeight="14.4"/>
  <cols>
    <col min="2" max="2" width="20.44140625" customWidth="1"/>
    <col min="3" max="3" width="15" customWidth="1"/>
    <col min="4" max="4" width="19.33203125" customWidth="1"/>
    <col min="5" max="5" width="16.109375" customWidth="1"/>
    <col min="6" max="6" width="14.5546875" customWidth="1"/>
    <col min="7" max="7" width="15.6640625" customWidth="1"/>
    <col min="8" max="8" width="12.6640625" customWidth="1"/>
  </cols>
  <sheetData>
    <row r="1" spans="1:8">
      <c r="A1" s="6" t="s">
        <v>15</v>
      </c>
    </row>
    <row r="2" spans="1:8">
      <c r="B2" s="4" t="s">
        <v>192</v>
      </c>
      <c r="C2" s="4"/>
    </row>
    <row r="3" spans="1:8" ht="28.8">
      <c r="B3" s="286" t="s">
        <v>17</v>
      </c>
      <c r="C3" s="26" t="s">
        <v>198</v>
      </c>
      <c r="D3" s="26" t="s">
        <v>199</v>
      </c>
      <c r="E3" s="26" t="s">
        <v>200</v>
      </c>
      <c r="F3" s="26" t="s">
        <v>201</v>
      </c>
      <c r="G3" s="286" t="s">
        <v>197</v>
      </c>
      <c r="H3" s="286" t="s">
        <v>196</v>
      </c>
    </row>
    <row r="4" spans="1:8">
      <c r="B4" s="286"/>
      <c r="C4" s="26" t="s">
        <v>202</v>
      </c>
      <c r="D4" s="26" t="s">
        <v>203</v>
      </c>
      <c r="E4" s="26" t="s">
        <v>202</v>
      </c>
      <c r="F4" s="26" t="s">
        <v>202</v>
      </c>
      <c r="G4" s="287"/>
      <c r="H4" s="287"/>
    </row>
    <row r="5" spans="1:8">
      <c r="B5" s="221" t="s">
        <v>204</v>
      </c>
      <c r="C5" s="221">
        <v>47.7</v>
      </c>
      <c r="D5" s="5">
        <v>159113</v>
      </c>
      <c r="E5" s="221">
        <v>24.8</v>
      </c>
      <c r="F5" s="221">
        <v>13</v>
      </c>
      <c r="G5" s="5">
        <v>11884</v>
      </c>
      <c r="H5" s="221">
        <v>209</v>
      </c>
    </row>
    <row r="6" spans="1:8">
      <c r="B6" s="221" t="s">
        <v>223</v>
      </c>
      <c r="C6" s="238">
        <v>2</v>
      </c>
      <c r="D6" s="5">
        <v>9768</v>
      </c>
      <c r="E6" s="238">
        <v>4</v>
      </c>
      <c r="F6" s="221" t="s">
        <v>89</v>
      </c>
      <c r="G6" s="5">
        <v>1634</v>
      </c>
      <c r="H6" s="221">
        <v>56</v>
      </c>
    </row>
    <row r="7" spans="1:8">
      <c r="B7" s="221" t="s">
        <v>205</v>
      </c>
      <c r="C7" s="221">
        <v>106.7</v>
      </c>
      <c r="D7" s="5">
        <v>216541</v>
      </c>
      <c r="E7" s="221">
        <v>44.9</v>
      </c>
      <c r="F7" s="221">
        <v>37</v>
      </c>
      <c r="G7" s="5">
        <v>15500</v>
      </c>
      <c r="H7" s="221">
        <v>242</v>
      </c>
    </row>
    <row r="8" spans="1:8">
      <c r="B8" s="221" t="s">
        <v>206</v>
      </c>
      <c r="C8" s="221">
        <v>235.3</v>
      </c>
      <c r="D8" s="5">
        <v>688853</v>
      </c>
      <c r="E8" s="221">
        <v>101.4</v>
      </c>
      <c r="F8" s="221">
        <v>44.8</v>
      </c>
      <c r="G8" s="5">
        <v>81044</v>
      </c>
      <c r="H8" s="221">
        <v>487</v>
      </c>
    </row>
    <row r="9" spans="1:8">
      <c r="B9" s="221" t="s">
        <v>207</v>
      </c>
      <c r="C9" s="221">
        <v>37.5</v>
      </c>
      <c r="D9" s="5">
        <v>111353</v>
      </c>
      <c r="E9" s="238">
        <v>18</v>
      </c>
      <c r="F9" s="221">
        <v>6.4</v>
      </c>
      <c r="G9" s="5">
        <v>38158</v>
      </c>
      <c r="H9" s="221">
        <v>602</v>
      </c>
    </row>
    <row r="10" spans="1:8">
      <c r="B10" s="221" t="s">
        <v>208</v>
      </c>
      <c r="C10" s="221">
        <v>211.2</v>
      </c>
      <c r="D10" s="5">
        <v>835169</v>
      </c>
      <c r="E10" s="221">
        <v>139.6</v>
      </c>
      <c r="F10" s="221">
        <v>60</v>
      </c>
      <c r="G10" s="5">
        <v>151410</v>
      </c>
      <c r="H10" s="221">
        <v>673</v>
      </c>
    </row>
    <row r="11" spans="1:8">
      <c r="B11" s="221" t="s">
        <v>209</v>
      </c>
      <c r="C11" s="221">
        <v>552.79999999999995</v>
      </c>
      <c r="D11" s="5">
        <v>1252672</v>
      </c>
      <c r="E11" s="35">
        <v>272</v>
      </c>
      <c r="F11" s="221">
        <v>139</v>
      </c>
      <c r="G11" s="5">
        <v>47333</v>
      </c>
      <c r="H11" s="221">
        <v>522</v>
      </c>
    </row>
    <row r="12" spans="1:8">
      <c r="B12" s="221" t="s">
        <v>212</v>
      </c>
      <c r="C12" s="221">
        <v>3.6</v>
      </c>
      <c r="D12" s="5">
        <v>14183</v>
      </c>
      <c r="E12" s="238">
        <v>2</v>
      </c>
      <c r="F12" s="221" t="s">
        <v>89</v>
      </c>
      <c r="G12" s="221" t="s">
        <v>89</v>
      </c>
      <c r="H12" s="221" t="s">
        <v>89</v>
      </c>
    </row>
    <row r="13" spans="1:8">
      <c r="B13" s="221" t="s">
        <v>211</v>
      </c>
      <c r="C13" s="238">
        <v>5</v>
      </c>
      <c r="D13" s="5">
        <v>6504</v>
      </c>
      <c r="E13" s="221">
        <v>1.1000000000000001</v>
      </c>
      <c r="F13" s="221">
        <v>0.6</v>
      </c>
      <c r="G13" s="5">
        <v>1845</v>
      </c>
      <c r="H13" s="221">
        <v>23</v>
      </c>
    </row>
    <row r="14" spans="1:8">
      <c r="B14" s="221" t="s">
        <v>210</v>
      </c>
      <c r="C14" s="238">
        <v>28</v>
      </c>
      <c r="D14" s="5">
        <v>75747</v>
      </c>
      <c r="E14" s="221">
        <v>8.9</v>
      </c>
      <c r="F14" s="221">
        <v>6.5</v>
      </c>
      <c r="G14" s="5">
        <v>4832</v>
      </c>
      <c r="H14" s="221">
        <v>180</v>
      </c>
    </row>
    <row r="15" spans="1:8">
      <c r="B15" s="221" t="s">
        <v>213</v>
      </c>
      <c r="C15" s="221">
        <v>2.1</v>
      </c>
      <c r="D15" s="5">
        <v>3000</v>
      </c>
      <c r="E15" s="221">
        <v>0.6</v>
      </c>
      <c r="F15" s="221">
        <v>0.3</v>
      </c>
      <c r="G15" s="221">
        <v>870</v>
      </c>
      <c r="H15" s="221">
        <v>21</v>
      </c>
    </row>
    <row r="16" spans="1:8">
      <c r="B16" s="221" t="s">
        <v>214</v>
      </c>
      <c r="C16" s="238">
        <v>8</v>
      </c>
      <c r="D16" s="5">
        <v>17103</v>
      </c>
      <c r="E16" s="221">
        <v>3.3</v>
      </c>
      <c r="F16" s="221">
        <v>1.7</v>
      </c>
      <c r="G16" s="5">
        <v>1918</v>
      </c>
      <c r="H16" s="221">
        <v>70</v>
      </c>
    </row>
    <row r="17" spans="2:8">
      <c r="B17" s="221" t="s">
        <v>215</v>
      </c>
      <c r="C17" s="221">
        <v>292</v>
      </c>
      <c r="D17" s="5">
        <v>796610</v>
      </c>
      <c r="E17" s="221">
        <v>92.9</v>
      </c>
      <c r="F17" s="221">
        <v>33</v>
      </c>
      <c r="G17" s="5">
        <v>91173</v>
      </c>
      <c r="H17" s="5">
        <v>1412</v>
      </c>
    </row>
    <row r="18" spans="2:8">
      <c r="B18" s="221" t="s">
        <v>216</v>
      </c>
      <c r="C18" s="221">
        <v>18.899999999999999</v>
      </c>
      <c r="D18" s="5">
        <v>84860</v>
      </c>
      <c r="E18" s="221">
        <v>15.4</v>
      </c>
      <c r="F18" s="221" t="s">
        <v>89</v>
      </c>
      <c r="G18" s="5">
        <v>6417</v>
      </c>
      <c r="H18" s="221">
        <v>70</v>
      </c>
    </row>
    <row r="19" spans="2:8">
      <c r="B19" s="221" t="s">
        <v>217</v>
      </c>
      <c r="C19" s="221">
        <v>5.5</v>
      </c>
      <c r="D19" s="5">
        <v>21641</v>
      </c>
      <c r="E19" s="221">
        <v>5.3</v>
      </c>
      <c r="F19" s="221">
        <v>2</v>
      </c>
      <c r="G19" s="5">
        <v>8337</v>
      </c>
      <c r="H19" s="221">
        <v>57</v>
      </c>
    </row>
    <row r="20" spans="2:8">
      <c r="B20" s="221" t="s">
        <v>218</v>
      </c>
      <c r="C20" s="221">
        <v>25.6</v>
      </c>
      <c r="D20" s="5">
        <v>83600</v>
      </c>
      <c r="E20" s="221">
        <v>13.8</v>
      </c>
      <c r="F20" s="221">
        <v>4.9000000000000004</v>
      </c>
      <c r="G20" s="5">
        <v>13753</v>
      </c>
      <c r="H20" s="221" t="s">
        <v>193</v>
      </c>
    </row>
    <row r="21" spans="2:8">
      <c r="B21" s="221" t="s">
        <v>219</v>
      </c>
      <c r="C21" s="221">
        <v>10.36</v>
      </c>
      <c r="D21" s="5">
        <v>27763</v>
      </c>
      <c r="E21" s="221">
        <v>4.9000000000000004</v>
      </c>
      <c r="F21" s="221">
        <v>3.4</v>
      </c>
      <c r="G21" s="5">
        <v>5249</v>
      </c>
      <c r="H21" s="221">
        <v>54</v>
      </c>
    </row>
    <row r="22" spans="2:8">
      <c r="B22" s="221" t="s">
        <v>220</v>
      </c>
      <c r="C22" s="221">
        <v>5.0999999999999996</v>
      </c>
      <c r="D22" s="5">
        <v>11800</v>
      </c>
      <c r="E22" s="238">
        <v>1</v>
      </c>
      <c r="F22" s="221">
        <v>0.5</v>
      </c>
      <c r="G22" s="5">
        <v>2210</v>
      </c>
      <c r="H22" s="221">
        <v>59</v>
      </c>
    </row>
    <row r="23" spans="2:8">
      <c r="B23" s="221" t="s">
        <v>221</v>
      </c>
      <c r="C23" s="221">
        <v>15.3</v>
      </c>
      <c r="D23" s="5">
        <v>52609</v>
      </c>
      <c r="E23" s="221">
        <v>7.7</v>
      </c>
      <c r="F23" s="221">
        <v>3.1</v>
      </c>
      <c r="G23" s="5">
        <v>14000</v>
      </c>
      <c r="H23" s="221">
        <v>104</v>
      </c>
    </row>
    <row r="24" spans="2:8">
      <c r="B24" s="221" t="s">
        <v>222</v>
      </c>
      <c r="C24" s="221">
        <v>23.6</v>
      </c>
      <c r="D24" s="5">
        <v>60360</v>
      </c>
      <c r="E24" s="221">
        <v>11.3</v>
      </c>
      <c r="F24" s="221">
        <v>2.4</v>
      </c>
      <c r="G24" s="5">
        <v>10571</v>
      </c>
      <c r="H24" s="221">
        <v>106</v>
      </c>
    </row>
    <row r="25" spans="2:8">
      <c r="B25" s="221" t="s">
        <v>194</v>
      </c>
      <c r="C25" s="221">
        <v>6.6</v>
      </c>
      <c r="D25" s="5">
        <v>13000</v>
      </c>
      <c r="E25" s="221">
        <v>2.2999999999999998</v>
      </c>
      <c r="F25" s="221">
        <v>1.3</v>
      </c>
      <c r="G25" s="5">
        <v>1900</v>
      </c>
      <c r="H25" s="221">
        <v>23</v>
      </c>
    </row>
    <row r="26" spans="2:8">
      <c r="B26" s="235" t="s">
        <v>166</v>
      </c>
      <c r="C26" s="235">
        <v>80</v>
      </c>
      <c r="D26" s="236">
        <v>219200</v>
      </c>
      <c r="E26" s="235">
        <v>37.5</v>
      </c>
      <c r="F26" s="235">
        <v>20.399999999999999</v>
      </c>
      <c r="G26" s="236">
        <v>26200</v>
      </c>
      <c r="H26" s="235">
        <v>265</v>
      </c>
    </row>
    <row r="27" spans="2:8">
      <c r="B27" s="235" t="s">
        <v>195</v>
      </c>
      <c r="C27" s="235">
        <v>17</v>
      </c>
      <c r="D27" s="236">
        <v>56500</v>
      </c>
      <c r="E27" s="235">
        <v>8.3000000000000007</v>
      </c>
      <c r="F27" s="235">
        <v>3.4</v>
      </c>
      <c r="G27" s="236">
        <v>8300</v>
      </c>
      <c r="H27" s="235">
        <v>87</v>
      </c>
    </row>
    <row r="29" spans="2:8">
      <c r="B29" s="285" t="s">
        <v>224</v>
      </c>
      <c r="C29" s="299"/>
      <c r="D29" s="299"/>
      <c r="E29" s="299"/>
      <c r="F29" s="299"/>
      <c r="G29" s="299"/>
      <c r="H29" s="299"/>
    </row>
    <row r="30" spans="2:8">
      <c r="B30" s="299"/>
      <c r="C30" s="299"/>
      <c r="D30" s="299"/>
      <c r="E30" s="299"/>
      <c r="F30" s="299"/>
      <c r="G30" s="299"/>
      <c r="H30" s="299"/>
    </row>
    <row r="31" spans="2:8">
      <c r="B31" s="299"/>
      <c r="C31" s="299"/>
      <c r="D31" s="299"/>
      <c r="E31" s="299"/>
      <c r="F31" s="299"/>
      <c r="G31" s="299"/>
      <c r="H31" s="299"/>
    </row>
    <row r="32" spans="2:8">
      <c r="B32" s="299"/>
      <c r="C32" s="299"/>
      <c r="D32" s="299"/>
      <c r="E32" s="299"/>
      <c r="F32" s="299"/>
      <c r="G32" s="299"/>
      <c r="H32" s="299"/>
    </row>
  </sheetData>
  <mergeCells count="4">
    <mergeCell ref="B3:B4"/>
    <mergeCell ref="G3:G4"/>
    <mergeCell ref="H3:H4"/>
    <mergeCell ref="B29:H32"/>
  </mergeCells>
  <hyperlinks>
    <hyperlink ref="A1" location="Content!A1" display="content "/>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F34" sqref="F34"/>
    </sheetView>
  </sheetViews>
  <sheetFormatPr defaultRowHeight="14.4"/>
  <cols>
    <col min="2" max="2" width="20.44140625" customWidth="1"/>
    <col min="3" max="3" width="15" customWidth="1"/>
    <col min="4" max="4" width="19.33203125" customWidth="1"/>
    <col min="5" max="5" width="16.109375" customWidth="1"/>
    <col min="6" max="6" width="14.5546875" customWidth="1"/>
    <col min="7" max="7" width="15.6640625" customWidth="1"/>
  </cols>
  <sheetData>
    <row r="1" spans="1:7">
      <c r="A1" s="228" t="s">
        <v>15</v>
      </c>
    </row>
    <row r="2" spans="1:7">
      <c r="B2" s="4" t="s">
        <v>236</v>
      </c>
      <c r="C2" s="4"/>
    </row>
    <row r="3" spans="1:7" ht="30" customHeight="1">
      <c r="B3" s="243" t="s">
        <v>17</v>
      </c>
      <c r="C3" s="244" t="s">
        <v>225</v>
      </c>
      <c r="D3" s="244" t="s">
        <v>226</v>
      </c>
      <c r="E3" s="244" t="s">
        <v>227</v>
      </c>
      <c r="F3" s="244" t="s">
        <v>229</v>
      </c>
      <c r="G3" s="243" t="s">
        <v>228</v>
      </c>
    </row>
    <row r="4" spans="1:7">
      <c r="B4" s="1" t="s">
        <v>204</v>
      </c>
      <c r="C4" s="221">
        <v>45.3</v>
      </c>
      <c r="D4" s="240">
        <v>40.6</v>
      </c>
      <c r="E4" s="221">
        <v>20.6</v>
      </c>
      <c r="F4" s="221">
        <v>35.4</v>
      </c>
      <c r="G4" s="240">
        <v>141.9</v>
      </c>
    </row>
    <row r="5" spans="1:7">
      <c r="B5" s="1" t="s">
        <v>223</v>
      </c>
      <c r="C5" s="238">
        <v>3.2</v>
      </c>
      <c r="D5" s="240">
        <v>2.2999999999999998</v>
      </c>
      <c r="E5" s="238">
        <v>0</v>
      </c>
      <c r="F5" s="221">
        <v>0.9</v>
      </c>
      <c r="G5" s="240">
        <v>6.4</v>
      </c>
    </row>
    <row r="6" spans="1:7">
      <c r="B6" s="1" t="s">
        <v>205</v>
      </c>
      <c r="C6" s="221">
        <v>77.739999999999995</v>
      </c>
      <c r="D6" s="240">
        <v>131.1</v>
      </c>
      <c r="E6" s="238">
        <v>0</v>
      </c>
      <c r="F6" s="221">
        <v>63</v>
      </c>
      <c r="G6" s="240">
        <v>271.83999999999997</v>
      </c>
    </row>
    <row r="7" spans="1:7">
      <c r="B7" s="1" t="s">
        <v>206</v>
      </c>
      <c r="C7" s="221">
        <v>229.7</v>
      </c>
      <c r="D7" s="240">
        <v>105.3</v>
      </c>
      <c r="E7" s="221">
        <v>292.10000000000002</v>
      </c>
      <c r="F7" s="221">
        <v>9</v>
      </c>
      <c r="G7" s="240">
        <v>636.20000000000005</v>
      </c>
    </row>
    <row r="8" spans="1:7">
      <c r="B8" s="1" t="s">
        <v>207</v>
      </c>
      <c r="C8" s="221">
        <v>25.7</v>
      </c>
      <c r="D8" s="240">
        <v>52.9</v>
      </c>
      <c r="E8" s="221">
        <v>4.8</v>
      </c>
      <c r="F8" s="221">
        <v>8.3000000000000007</v>
      </c>
      <c r="G8" s="240">
        <v>91.7</v>
      </c>
    </row>
    <row r="9" spans="1:7">
      <c r="B9" s="1" t="s">
        <v>208</v>
      </c>
      <c r="C9" s="221">
        <v>215.8</v>
      </c>
      <c r="D9" s="240">
        <v>336.7</v>
      </c>
      <c r="E9" s="221">
        <v>190.2</v>
      </c>
      <c r="F9" s="221">
        <v>12.1</v>
      </c>
      <c r="G9" s="240">
        <v>754.8</v>
      </c>
    </row>
    <row r="10" spans="1:7">
      <c r="B10" s="1" t="s">
        <v>209</v>
      </c>
      <c r="C10" s="221">
        <v>487</v>
      </c>
      <c r="D10" s="240">
        <v>578.29999999999995</v>
      </c>
      <c r="E10" s="238">
        <v>0</v>
      </c>
      <c r="F10" s="221">
        <v>572.29999999999995</v>
      </c>
      <c r="G10" s="240">
        <v>1637.6</v>
      </c>
    </row>
    <row r="11" spans="1:7">
      <c r="B11" s="1" t="s">
        <v>212</v>
      </c>
      <c r="C11" s="221" t="s">
        <v>230</v>
      </c>
      <c r="D11" s="240" t="s">
        <v>230</v>
      </c>
      <c r="E11" s="221" t="s">
        <v>230</v>
      </c>
      <c r="F11" s="221" t="s">
        <v>230</v>
      </c>
      <c r="G11" s="240" t="s">
        <v>230</v>
      </c>
    </row>
    <row r="12" spans="1:7">
      <c r="B12" s="1" t="s">
        <v>211</v>
      </c>
      <c r="C12" s="221">
        <v>2.2000000000000002</v>
      </c>
      <c r="D12" s="240">
        <v>1.48</v>
      </c>
      <c r="E12" s="221">
        <v>0.33</v>
      </c>
      <c r="F12" s="221">
        <v>1.53</v>
      </c>
      <c r="G12" s="240">
        <v>5.53</v>
      </c>
    </row>
    <row r="13" spans="1:7">
      <c r="B13" s="1" t="s">
        <v>210</v>
      </c>
      <c r="C13" s="221" t="s">
        <v>230</v>
      </c>
      <c r="D13" s="240" t="s">
        <v>230</v>
      </c>
      <c r="E13" s="221" t="s">
        <v>230</v>
      </c>
      <c r="F13" s="221" t="s">
        <v>230</v>
      </c>
      <c r="G13" s="240" t="s">
        <v>231</v>
      </c>
    </row>
    <row r="14" spans="1:7">
      <c r="B14" s="1" t="s">
        <v>213</v>
      </c>
      <c r="C14" s="221" t="s">
        <v>132</v>
      </c>
      <c r="D14" s="240" t="s">
        <v>230</v>
      </c>
      <c r="E14" s="221" t="s">
        <v>230</v>
      </c>
      <c r="F14" s="221" t="s">
        <v>230</v>
      </c>
      <c r="G14" s="240" t="s">
        <v>232</v>
      </c>
    </row>
    <row r="15" spans="1:7">
      <c r="B15" s="1" t="s">
        <v>214</v>
      </c>
      <c r="C15" s="221" t="s">
        <v>230</v>
      </c>
      <c r="D15" s="240" t="s">
        <v>230</v>
      </c>
      <c r="E15" s="221" t="s">
        <v>230</v>
      </c>
      <c r="F15" s="221" t="s">
        <v>230</v>
      </c>
      <c r="G15" s="240" t="s">
        <v>233</v>
      </c>
    </row>
    <row r="16" spans="1:7">
      <c r="B16" s="1" t="s">
        <v>215</v>
      </c>
      <c r="C16" s="221">
        <v>147</v>
      </c>
      <c r="D16" s="5">
        <v>444</v>
      </c>
      <c r="E16" s="221">
        <v>166</v>
      </c>
      <c r="F16" s="221">
        <v>0</v>
      </c>
      <c r="G16" s="5">
        <v>757</v>
      </c>
    </row>
    <row r="17" spans="2:7">
      <c r="B17" s="1" t="s">
        <v>216</v>
      </c>
      <c r="C17" s="221">
        <v>22.8</v>
      </c>
      <c r="D17" s="240">
        <v>24.6</v>
      </c>
      <c r="E17" s="238">
        <v>0</v>
      </c>
      <c r="F17" s="221">
        <v>19.7</v>
      </c>
      <c r="G17" s="240">
        <v>67.099999999999994</v>
      </c>
    </row>
    <row r="18" spans="2:7">
      <c r="B18" s="1" t="s">
        <v>217</v>
      </c>
      <c r="C18" s="221">
        <v>7.14</v>
      </c>
      <c r="D18" s="240">
        <v>3</v>
      </c>
      <c r="E18" s="221">
        <v>7</v>
      </c>
      <c r="F18" s="221">
        <v>3.4</v>
      </c>
      <c r="G18" s="240">
        <v>20.54</v>
      </c>
    </row>
    <row r="19" spans="2:7">
      <c r="B19" s="1" t="s">
        <v>218</v>
      </c>
      <c r="C19" s="221">
        <v>9.6</v>
      </c>
      <c r="D19" s="240">
        <v>29.7</v>
      </c>
      <c r="E19" s="221">
        <v>7.8</v>
      </c>
      <c r="F19" s="221">
        <v>10.1</v>
      </c>
      <c r="G19" s="240">
        <v>57.2</v>
      </c>
    </row>
    <row r="20" spans="2:7">
      <c r="B20" s="1" t="s">
        <v>219</v>
      </c>
      <c r="C20" s="221">
        <v>8.11</v>
      </c>
      <c r="D20" s="240">
        <v>16.46</v>
      </c>
      <c r="E20" s="238">
        <v>0</v>
      </c>
      <c r="F20" s="221">
        <v>0.28000000000000003</v>
      </c>
      <c r="G20" s="240">
        <v>24.85</v>
      </c>
    </row>
    <row r="21" spans="2:7">
      <c r="B21" s="1" t="s">
        <v>220</v>
      </c>
      <c r="C21" s="221">
        <v>2.4300000000000002</v>
      </c>
      <c r="D21" s="240">
        <v>1.52</v>
      </c>
      <c r="E21" s="238">
        <v>0</v>
      </c>
      <c r="F21" s="221">
        <v>1.46</v>
      </c>
      <c r="G21" s="240">
        <v>5.41</v>
      </c>
    </row>
    <row r="22" spans="2:7">
      <c r="B22" s="1" t="s">
        <v>221</v>
      </c>
      <c r="C22" s="221">
        <v>17.899999999999999</v>
      </c>
      <c r="D22" s="240">
        <v>17.05</v>
      </c>
      <c r="E22" s="221">
        <v>2.98</v>
      </c>
      <c r="F22" s="221">
        <v>4.6900000000000004</v>
      </c>
      <c r="G22" s="240">
        <v>42.62</v>
      </c>
    </row>
    <row r="23" spans="2:7">
      <c r="B23" s="1" t="s">
        <v>222</v>
      </c>
      <c r="C23" s="221">
        <v>17</v>
      </c>
      <c r="D23" s="240">
        <v>14</v>
      </c>
      <c r="E23" s="221">
        <v>21</v>
      </c>
      <c r="F23" s="221">
        <v>5</v>
      </c>
      <c r="G23" s="5">
        <v>57</v>
      </c>
    </row>
    <row r="24" spans="2:7">
      <c r="B24" s="1" t="s">
        <v>194</v>
      </c>
      <c r="C24" s="221">
        <v>2.1800000000000002</v>
      </c>
      <c r="D24" s="241">
        <v>1.48</v>
      </c>
      <c r="E24" s="221">
        <v>0.33</v>
      </c>
      <c r="F24" s="221">
        <v>1.53</v>
      </c>
      <c r="G24" s="240">
        <v>5.51</v>
      </c>
    </row>
    <row r="25" spans="2:7">
      <c r="B25" s="45" t="s">
        <v>234</v>
      </c>
      <c r="C25" s="239">
        <v>0.28999999999999998</v>
      </c>
      <c r="D25" s="242" t="s">
        <v>927</v>
      </c>
      <c r="E25" s="239">
        <v>0.16</v>
      </c>
      <c r="F25" s="239">
        <v>0.16</v>
      </c>
      <c r="G25" s="242" t="s">
        <v>928</v>
      </c>
    </row>
    <row r="27" spans="2:7">
      <c r="B27" s="285" t="s">
        <v>235</v>
      </c>
      <c r="C27" s="299"/>
      <c r="D27" s="299"/>
      <c r="E27" s="299"/>
      <c r="F27" s="299"/>
      <c r="G27" s="299"/>
    </row>
    <row r="28" spans="2:7">
      <c r="B28" s="299"/>
      <c r="C28" s="299"/>
      <c r="D28" s="299"/>
      <c r="E28" s="299"/>
      <c r="F28" s="299"/>
      <c r="G28" s="299"/>
    </row>
    <row r="29" spans="2:7">
      <c r="B29" s="299"/>
      <c r="C29" s="299"/>
      <c r="D29" s="299"/>
      <c r="E29" s="299"/>
      <c r="F29" s="299"/>
      <c r="G29" s="299"/>
    </row>
    <row r="30" spans="2:7">
      <c r="B30" s="299"/>
      <c r="C30" s="299"/>
      <c r="D30" s="299"/>
      <c r="E30" s="299"/>
      <c r="F30" s="299"/>
      <c r="G30" s="299"/>
    </row>
  </sheetData>
  <mergeCells count="1">
    <mergeCell ref="B27:G30"/>
  </mergeCells>
  <hyperlinks>
    <hyperlink ref="A1" location="Content!A1" display="content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E4" sqref="E4"/>
    </sheetView>
  </sheetViews>
  <sheetFormatPr defaultRowHeight="14.4"/>
  <cols>
    <col min="2" max="2" width="20.44140625" customWidth="1"/>
    <col min="3" max="3" width="15" customWidth="1"/>
    <col min="4" max="4" width="19.33203125" customWidth="1"/>
    <col min="5" max="5" width="16.109375" customWidth="1"/>
    <col min="6" max="6" width="14.5546875" customWidth="1"/>
    <col min="7" max="7" width="15.6640625" customWidth="1"/>
    <col min="8" max="8" width="15.109375" customWidth="1"/>
    <col min="9" max="9" width="11.6640625" customWidth="1"/>
    <col min="10" max="10" width="13.88671875" customWidth="1"/>
  </cols>
  <sheetData>
    <row r="1" spans="1:10">
      <c r="A1" s="228" t="s">
        <v>15</v>
      </c>
    </row>
    <row r="2" spans="1:10">
      <c r="B2" s="4" t="s">
        <v>238</v>
      </c>
      <c r="C2" s="4"/>
    </row>
    <row r="3" spans="1:10" ht="43.2">
      <c r="B3" s="46" t="s">
        <v>17</v>
      </c>
      <c r="C3" s="25" t="s">
        <v>240</v>
      </c>
      <c r="D3" s="25" t="s">
        <v>241</v>
      </c>
      <c r="E3" s="25" t="s">
        <v>242</v>
      </c>
      <c r="F3" s="25" t="s">
        <v>243</v>
      </c>
      <c r="G3" s="25" t="s">
        <v>244</v>
      </c>
      <c r="H3" s="25" t="s">
        <v>245</v>
      </c>
      <c r="I3" s="25" t="s">
        <v>228</v>
      </c>
      <c r="J3" s="25" t="s">
        <v>246</v>
      </c>
    </row>
    <row r="4" spans="1:10">
      <c r="B4" s="1" t="s">
        <v>204</v>
      </c>
      <c r="C4" s="5">
        <v>159113</v>
      </c>
      <c r="D4" s="5" t="s">
        <v>89</v>
      </c>
      <c r="E4" s="221" t="s">
        <v>89</v>
      </c>
      <c r="F4" s="221" t="s">
        <v>89</v>
      </c>
      <c r="G4" s="5" t="s">
        <v>89</v>
      </c>
      <c r="H4" s="221" t="s">
        <v>89</v>
      </c>
      <c r="I4" s="5">
        <v>159113</v>
      </c>
      <c r="J4" s="221">
        <v>0</v>
      </c>
    </row>
    <row r="5" spans="1:10">
      <c r="B5" s="1" t="s">
        <v>223</v>
      </c>
      <c r="C5" s="5" t="s">
        <v>89</v>
      </c>
      <c r="D5" s="5">
        <v>9798</v>
      </c>
      <c r="E5" s="221" t="s">
        <v>89</v>
      </c>
      <c r="F5" s="221" t="s">
        <v>89</v>
      </c>
      <c r="G5" s="5" t="s">
        <v>89</v>
      </c>
      <c r="H5" s="221" t="s">
        <v>89</v>
      </c>
      <c r="I5" s="5">
        <v>9798</v>
      </c>
      <c r="J5" s="221">
        <v>0</v>
      </c>
    </row>
    <row r="6" spans="1:10">
      <c r="B6" s="1" t="s">
        <v>205</v>
      </c>
      <c r="C6" s="5">
        <v>208446</v>
      </c>
      <c r="D6" s="5" t="s">
        <v>89</v>
      </c>
      <c r="E6" s="221" t="s">
        <v>89</v>
      </c>
      <c r="F6" s="221" t="s">
        <v>89</v>
      </c>
      <c r="G6" s="5" t="s">
        <v>89</v>
      </c>
      <c r="H6" s="221" t="s">
        <v>89</v>
      </c>
      <c r="I6" s="5">
        <v>208446</v>
      </c>
      <c r="J6" s="221">
        <v>0</v>
      </c>
    </row>
    <row r="7" spans="1:10">
      <c r="B7" s="1" t="s">
        <v>206</v>
      </c>
      <c r="C7" s="5">
        <v>4245</v>
      </c>
      <c r="D7" s="5">
        <v>336002</v>
      </c>
      <c r="E7" s="5">
        <v>209145</v>
      </c>
      <c r="F7" s="221" t="s">
        <v>89</v>
      </c>
      <c r="G7" s="221"/>
      <c r="H7" s="221"/>
      <c r="I7" s="5">
        <v>549392</v>
      </c>
      <c r="J7" s="221">
        <v>38.1</v>
      </c>
    </row>
    <row r="8" spans="1:10">
      <c r="B8" s="1" t="s">
        <v>207</v>
      </c>
      <c r="C8" s="5">
        <v>51663</v>
      </c>
      <c r="D8" s="247"/>
      <c r="E8" s="5">
        <v>47738</v>
      </c>
      <c r="F8" s="64"/>
      <c r="G8" s="221">
        <v>4</v>
      </c>
      <c r="H8" s="221">
        <v>156</v>
      </c>
      <c r="I8" s="5">
        <v>99561</v>
      </c>
      <c r="J8" s="221">
        <v>48.1</v>
      </c>
    </row>
    <row r="9" spans="1:10">
      <c r="B9" s="1" t="s">
        <v>208</v>
      </c>
      <c r="C9" s="5">
        <v>236356</v>
      </c>
      <c r="D9" s="5">
        <v>126237</v>
      </c>
      <c r="E9" s="5">
        <v>413619</v>
      </c>
      <c r="F9" s="5">
        <v>6420</v>
      </c>
      <c r="G9" s="64"/>
      <c r="H9" s="5">
        <v>16207</v>
      </c>
      <c r="I9" s="5">
        <v>798839</v>
      </c>
      <c r="J9" s="221">
        <v>54.6</v>
      </c>
    </row>
    <row r="10" spans="1:10">
      <c r="B10" s="1" t="s">
        <v>209</v>
      </c>
      <c r="C10" s="5">
        <v>26122</v>
      </c>
      <c r="D10" s="5">
        <v>1835881</v>
      </c>
      <c r="E10" s="221" t="s">
        <v>89</v>
      </c>
      <c r="F10" s="221" t="s">
        <v>89</v>
      </c>
      <c r="G10" s="5" t="s">
        <v>89</v>
      </c>
      <c r="H10" s="221" t="s">
        <v>89</v>
      </c>
      <c r="I10" s="5">
        <v>1862003</v>
      </c>
      <c r="J10" s="221">
        <v>0</v>
      </c>
    </row>
    <row r="11" spans="1:10">
      <c r="B11" s="1" t="s">
        <v>212</v>
      </c>
      <c r="C11" s="5" t="s">
        <v>89</v>
      </c>
      <c r="D11" s="5" t="s">
        <v>89</v>
      </c>
      <c r="E11" s="221" t="s">
        <v>89</v>
      </c>
      <c r="F11" s="221" t="s">
        <v>89</v>
      </c>
      <c r="G11" s="221" t="s">
        <v>89</v>
      </c>
      <c r="H11" s="221" t="s">
        <v>89</v>
      </c>
      <c r="I11" s="221">
        <v>0</v>
      </c>
      <c r="J11" s="221"/>
    </row>
    <row r="12" spans="1:10">
      <c r="B12" s="1" t="s">
        <v>211</v>
      </c>
      <c r="C12" s="5">
        <v>6504</v>
      </c>
      <c r="D12" s="5" t="s">
        <v>89</v>
      </c>
      <c r="E12" s="221" t="s">
        <v>89</v>
      </c>
      <c r="F12" s="221" t="s">
        <v>89</v>
      </c>
      <c r="G12" s="5">
        <v>56</v>
      </c>
      <c r="H12" s="221" t="s">
        <v>89</v>
      </c>
      <c r="I12" s="5">
        <v>6560</v>
      </c>
      <c r="J12" s="221">
        <v>0.9</v>
      </c>
    </row>
    <row r="13" spans="1:10">
      <c r="B13" s="1" t="s">
        <v>210</v>
      </c>
      <c r="C13" s="5">
        <v>62912</v>
      </c>
      <c r="D13" s="5" t="s">
        <v>89</v>
      </c>
      <c r="E13" s="221" t="s">
        <v>89</v>
      </c>
      <c r="F13" s="221" t="s">
        <v>89</v>
      </c>
      <c r="G13" s="5" t="s">
        <v>89</v>
      </c>
      <c r="H13" s="221" t="s">
        <v>89</v>
      </c>
      <c r="I13" s="5">
        <v>62912</v>
      </c>
      <c r="J13" s="221">
        <v>0</v>
      </c>
    </row>
    <row r="14" spans="1:10">
      <c r="B14" s="1" t="s">
        <v>213</v>
      </c>
      <c r="C14" s="5">
        <v>3000</v>
      </c>
      <c r="D14" s="5" t="s">
        <v>89</v>
      </c>
      <c r="E14" s="221" t="s">
        <v>89</v>
      </c>
      <c r="F14" s="221" t="s">
        <v>89</v>
      </c>
      <c r="G14" s="221">
        <v>3</v>
      </c>
      <c r="H14" s="221" t="s">
        <v>89</v>
      </c>
      <c r="I14" s="221">
        <v>3003</v>
      </c>
      <c r="J14" s="221">
        <v>0.1</v>
      </c>
    </row>
    <row r="15" spans="1:10">
      <c r="B15" s="1" t="s">
        <v>214</v>
      </c>
      <c r="C15" s="5">
        <v>23187</v>
      </c>
      <c r="D15" s="5" t="s">
        <v>89</v>
      </c>
      <c r="E15" s="221" t="s">
        <v>89</v>
      </c>
      <c r="F15" s="221" t="s">
        <v>89</v>
      </c>
      <c r="G15" s="5">
        <v>53</v>
      </c>
      <c r="H15" s="221" t="s">
        <v>89</v>
      </c>
      <c r="I15" s="5">
        <v>23240</v>
      </c>
      <c r="J15" s="221">
        <v>0.2</v>
      </c>
    </row>
    <row r="16" spans="1:10">
      <c r="B16" s="1" t="s">
        <v>215</v>
      </c>
      <c r="C16" s="5">
        <v>31734</v>
      </c>
      <c r="D16" s="5">
        <v>16333</v>
      </c>
      <c r="E16" s="5">
        <v>283454</v>
      </c>
      <c r="F16" s="221" t="s">
        <v>89</v>
      </c>
      <c r="G16" s="5" t="s">
        <v>89</v>
      </c>
      <c r="H16" s="221" t="s">
        <v>89</v>
      </c>
      <c r="I16" s="5">
        <v>331521</v>
      </c>
      <c r="J16" s="221">
        <v>85.5</v>
      </c>
    </row>
    <row r="17" spans="2:10">
      <c r="B17" s="1" t="s">
        <v>216</v>
      </c>
      <c r="C17" s="5">
        <v>83075</v>
      </c>
      <c r="D17" s="5" t="s">
        <v>89</v>
      </c>
      <c r="E17" s="221" t="s">
        <v>89</v>
      </c>
      <c r="F17" s="221" t="s">
        <v>89</v>
      </c>
      <c r="G17" s="5" t="s">
        <v>89</v>
      </c>
      <c r="H17" s="221" t="s">
        <v>89</v>
      </c>
      <c r="I17" s="5">
        <v>83075</v>
      </c>
      <c r="J17" s="221">
        <v>0</v>
      </c>
    </row>
    <row r="18" spans="2:10">
      <c r="B18" s="1" t="s">
        <v>217</v>
      </c>
      <c r="C18" s="5">
        <v>21641</v>
      </c>
      <c r="D18" s="5" t="s">
        <v>89</v>
      </c>
      <c r="E18" s="221" t="s">
        <v>89</v>
      </c>
      <c r="F18" s="221" t="s">
        <v>89</v>
      </c>
      <c r="G18" s="5" t="s">
        <v>89</v>
      </c>
      <c r="H18" s="221" t="s">
        <v>89</v>
      </c>
      <c r="I18" s="5">
        <v>21641</v>
      </c>
      <c r="J18" s="221">
        <v>0</v>
      </c>
    </row>
    <row r="19" spans="2:10">
      <c r="B19" s="1" t="s">
        <v>218</v>
      </c>
      <c r="C19" s="5">
        <v>83623</v>
      </c>
      <c r="D19" s="5" t="s">
        <v>89</v>
      </c>
      <c r="E19" s="221" t="s">
        <v>89</v>
      </c>
      <c r="F19" s="221" t="s">
        <v>89</v>
      </c>
      <c r="G19" s="5" t="s">
        <v>89</v>
      </c>
      <c r="H19" s="221">
        <v>180</v>
      </c>
      <c r="I19" s="5">
        <v>83803</v>
      </c>
      <c r="J19" s="221">
        <v>0.2</v>
      </c>
    </row>
    <row r="20" spans="2:10">
      <c r="B20" s="1" t="s">
        <v>219</v>
      </c>
      <c r="C20" s="5">
        <v>27763</v>
      </c>
      <c r="D20" s="5" t="s">
        <v>89</v>
      </c>
      <c r="E20" s="221" t="s">
        <v>89</v>
      </c>
      <c r="F20" s="221" t="s">
        <v>89</v>
      </c>
      <c r="G20" s="5" t="s">
        <v>89</v>
      </c>
      <c r="H20" s="221" t="s">
        <v>89</v>
      </c>
      <c r="I20" s="5">
        <v>27763</v>
      </c>
      <c r="J20" s="221">
        <v>0</v>
      </c>
    </row>
    <row r="21" spans="2:10">
      <c r="B21" s="1" t="s">
        <v>220</v>
      </c>
      <c r="C21" s="5">
        <v>6278</v>
      </c>
      <c r="D21" s="5" t="s">
        <v>89</v>
      </c>
      <c r="E21" s="221" t="s">
        <v>89</v>
      </c>
      <c r="F21" s="221" t="s">
        <v>89</v>
      </c>
      <c r="G21" s="5">
        <v>135</v>
      </c>
      <c r="H21" s="221" t="s">
        <v>89</v>
      </c>
      <c r="I21" s="5">
        <v>6413</v>
      </c>
      <c r="J21" s="221">
        <v>2.1</v>
      </c>
    </row>
    <row r="22" spans="2:10">
      <c r="B22" s="1" t="s">
        <v>221</v>
      </c>
      <c r="C22" s="5">
        <v>45214</v>
      </c>
      <c r="D22" s="5" t="s">
        <v>89</v>
      </c>
      <c r="E22" s="221" t="s">
        <v>89</v>
      </c>
      <c r="F22" s="221" t="s">
        <v>89</v>
      </c>
      <c r="G22" s="5" t="s">
        <v>89</v>
      </c>
      <c r="H22" s="221" t="s">
        <v>89</v>
      </c>
      <c r="I22" s="5">
        <v>45214</v>
      </c>
      <c r="J22" s="221">
        <v>0</v>
      </c>
    </row>
    <row r="23" spans="2:10">
      <c r="B23" s="1" t="s">
        <v>222</v>
      </c>
      <c r="C23" s="5">
        <v>53274</v>
      </c>
      <c r="D23" s="5" t="s">
        <v>89</v>
      </c>
      <c r="E23" s="221" t="s">
        <v>89</v>
      </c>
      <c r="F23" s="5">
        <v>5388</v>
      </c>
      <c r="G23" s="5" t="s">
        <v>89</v>
      </c>
      <c r="H23" s="221">
        <v>571</v>
      </c>
      <c r="I23" s="5">
        <v>59233</v>
      </c>
      <c r="J23" s="221">
        <v>10.1</v>
      </c>
    </row>
    <row r="24" spans="2:10">
      <c r="B24" s="1" t="s">
        <v>194</v>
      </c>
      <c r="C24" s="5">
        <v>13000</v>
      </c>
      <c r="D24" s="5" t="s">
        <v>89</v>
      </c>
      <c r="E24" s="221" t="s">
        <v>89</v>
      </c>
      <c r="F24" s="221" t="s">
        <v>89</v>
      </c>
      <c r="G24" s="5" t="s">
        <v>89</v>
      </c>
      <c r="H24" s="221" t="s">
        <v>89</v>
      </c>
      <c r="I24" s="5">
        <v>13000</v>
      </c>
      <c r="J24" s="221">
        <v>0</v>
      </c>
    </row>
    <row r="25" spans="2:10">
      <c r="B25" s="47" t="s">
        <v>228</v>
      </c>
      <c r="C25" s="236">
        <v>1147150</v>
      </c>
      <c r="D25" s="236">
        <v>2324251</v>
      </c>
      <c r="E25" s="249">
        <v>953956</v>
      </c>
      <c r="F25" s="250">
        <v>11808</v>
      </c>
      <c r="G25" s="48">
        <v>251</v>
      </c>
      <c r="H25" s="49">
        <v>17114</v>
      </c>
      <c r="I25" s="49">
        <v>4454530</v>
      </c>
      <c r="J25" s="50"/>
    </row>
    <row r="26" spans="2:10">
      <c r="B26" s="45" t="s">
        <v>247</v>
      </c>
      <c r="C26" s="246">
        <v>0.25800000000000001</v>
      </c>
      <c r="D26" s="248" t="s">
        <v>929</v>
      </c>
      <c r="E26" s="246">
        <v>0.214</v>
      </c>
      <c r="F26" s="245">
        <v>3.0000000000000001E-3</v>
      </c>
      <c r="G26" s="251" t="s">
        <v>930</v>
      </c>
      <c r="H26" s="252">
        <v>7.0000000000000001E-3</v>
      </c>
      <c r="I26" s="51">
        <v>1</v>
      </c>
      <c r="J26" s="253">
        <v>22.1</v>
      </c>
    </row>
    <row r="28" spans="2:10" ht="15" customHeight="1">
      <c r="B28" s="285" t="s">
        <v>239</v>
      </c>
      <c r="C28" s="285"/>
      <c r="D28" s="285"/>
      <c r="E28" s="285"/>
      <c r="F28" s="285"/>
      <c r="G28" s="285"/>
    </row>
    <row r="29" spans="2:10">
      <c r="B29" s="285"/>
      <c r="C29" s="285"/>
      <c r="D29" s="285"/>
      <c r="E29" s="285"/>
      <c r="F29" s="285"/>
      <c r="G29" s="285"/>
    </row>
    <row r="30" spans="2:10">
      <c r="B30" s="285"/>
      <c r="C30" s="285"/>
      <c r="D30" s="285"/>
      <c r="E30" s="285"/>
      <c r="F30" s="285"/>
      <c r="G30" s="285"/>
    </row>
    <row r="31" spans="2:10">
      <c r="B31" s="285"/>
      <c r="C31" s="285"/>
      <c r="D31" s="285"/>
      <c r="E31" s="285"/>
      <c r="F31" s="285"/>
      <c r="G31" s="285"/>
    </row>
    <row r="32" spans="2:10">
      <c r="B32" s="285"/>
      <c r="C32" s="285"/>
      <c r="D32" s="285"/>
      <c r="E32" s="285"/>
      <c r="F32" s="285"/>
      <c r="G32" s="285"/>
    </row>
    <row r="33" spans="2:7">
      <c r="B33" s="285"/>
      <c r="C33" s="285"/>
      <c r="D33" s="285"/>
      <c r="E33" s="285"/>
      <c r="F33" s="285"/>
      <c r="G33" s="285"/>
    </row>
  </sheetData>
  <mergeCells count="1">
    <mergeCell ref="B28:G33"/>
  </mergeCells>
  <hyperlinks>
    <hyperlink ref="A1" location="Content!A1" display="content "/>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election activeCell="O26" sqref="O26"/>
    </sheetView>
  </sheetViews>
  <sheetFormatPr defaultRowHeight="14.4"/>
  <cols>
    <col min="2" max="2" width="20.44140625" customWidth="1"/>
    <col min="3" max="3" width="15" customWidth="1"/>
    <col min="4" max="4" width="11.109375" customWidth="1"/>
    <col min="5" max="5" width="16.109375" customWidth="1"/>
    <col min="6" max="6" width="24.44140625" customWidth="1"/>
    <col min="7" max="7" width="20.5546875" customWidth="1"/>
    <col min="8" max="8" width="30.6640625" customWidth="1"/>
    <col min="9" max="9" width="18.44140625" customWidth="1"/>
    <col min="10" max="10" width="20" customWidth="1"/>
  </cols>
  <sheetData>
    <row r="1" spans="1:10">
      <c r="A1" s="228" t="s">
        <v>15</v>
      </c>
    </row>
    <row r="2" spans="1:10">
      <c r="B2" s="4" t="s">
        <v>248</v>
      </c>
      <c r="C2" s="4"/>
    </row>
    <row r="3" spans="1:10" ht="23.25" customHeight="1">
      <c r="B3" s="305" t="s">
        <v>17</v>
      </c>
      <c r="C3" s="288" t="s">
        <v>257</v>
      </c>
      <c r="D3" s="303" t="s">
        <v>249</v>
      </c>
      <c r="E3" s="304"/>
      <c r="F3" s="288" t="s">
        <v>251</v>
      </c>
      <c r="G3" s="288" t="s">
        <v>256</v>
      </c>
      <c r="H3" s="288" t="s">
        <v>252</v>
      </c>
      <c r="I3" s="303" t="s">
        <v>253</v>
      </c>
      <c r="J3" s="304"/>
    </row>
    <row r="4" spans="1:10" ht="21" customHeight="1">
      <c r="B4" s="306"/>
      <c r="C4" s="289"/>
      <c r="D4" s="25" t="s">
        <v>250</v>
      </c>
      <c r="E4" s="25" t="s">
        <v>258</v>
      </c>
      <c r="F4" s="289"/>
      <c r="G4" s="289"/>
      <c r="H4" s="289"/>
      <c r="I4" s="44" t="s">
        <v>254</v>
      </c>
      <c r="J4" s="25" t="s">
        <v>255</v>
      </c>
    </row>
    <row r="5" spans="1:10" ht="28.8">
      <c r="B5" s="254" t="s">
        <v>292</v>
      </c>
      <c r="C5" s="257">
        <v>1</v>
      </c>
      <c r="D5" s="258" t="s">
        <v>259</v>
      </c>
      <c r="E5" s="259" t="s">
        <v>260</v>
      </c>
      <c r="F5" s="254" t="s">
        <v>293</v>
      </c>
      <c r="G5" s="258" t="s">
        <v>80</v>
      </c>
      <c r="H5" s="259" t="s">
        <v>276</v>
      </c>
      <c r="I5" s="258" t="s">
        <v>77</v>
      </c>
      <c r="J5" s="259" t="s">
        <v>77</v>
      </c>
    </row>
    <row r="6" spans="1:10" ht="31.8" customHeight="1">
      <c r="B6" s="254" t="s">
        <v>205</v>
      </c>
      <c r="C6" s="257">
        <v>1</v>
      </c>
      <c r="D6" s="258" t="s">
        <v>80</v>
      </c>
      <c r="E6" s="259" t="s">
        <v>261</v>
      </c>
      <c r="F6" s="254" t="s">
        <v>78</v>
      </c>
      <c r="G6" s="258" t="s">
        <v>262</v>
      </c>
      <c r="H6" s="259" t="s">
        <v>294</v>
      </c>
      <c r="I6" s="300" t="s">
        <v>295</v>
      </c>
      <c r="J6" s="301"/>
    </row>
    <row r="7" spans="1:10" ht="54" customHeight="1">
      <c r="B7" s="254" t="s">
        <v>206</v>
      </c>
      <c r="C7" s="257" t="s">
        <v>296</v>
      </c>
      <c r="D7" s="258" t="s">
        <v>262</v>
      </c>
      <c r="E7" s="259" t="s">
        <v>263</v>
      </c>
      <c r="F7" s="254" t="s">
        <v>300</v>
      </c>
      <c r="G7" s="258" t="s">
        <v>297</v>
      </c>
      <c r="H7" s="259" t="s">
        <v>298</v>
      </c>
      <c r="I7" s="300" t="s">
        <v>299</v>
      </c>
      <c r="J7" s="301"/>
    </row>
    <row r="8" spans="1:10" ht="49.8" customHeight="1">
      <c r="B8" s="254" t="s">
        <v>207</v>
      </c>
      <c r="C8" s="257">
        <v>1</v>
      </c>
      <c r="D8" s="258" t="s">
        <v>262</v>
      </c>
      <c r="E8" s="259" t="s">
        <v>263</v>
      </c>
      <c r="F8" s="254" t="s">
        <v>301</v>
      </c>
      <c r="G8" s="258" t="s">
        <v>80</v>
      </c>
      <c r="H8" s="259" t="s">
        <v>277</v>
      </c>
      <c r="I8" s="300" t="s">
        <v>285</v>
      </c>
      <c r="J8" s="301"/>
    </row>
    <row r="9" spans="1:10" ht="34.799999999999997" customHeight="1">
      <c r="B9" s="254" t="s">
        <v>208</v>
      </c>
      <c r="C9" s="257">
        <v>1</v>
      </c>
      <c r="D9" s="258" t="s">
        <v>262</v>
      </c>
      <c r="E9" s="258" t="s">
        <v>263</v>
      </c>
      <c r="F9" s="254" t="s">
        <v>266</v>
      </c>
      <c r="G9" s="259" t="s">
        <v>272</v>
      </c>
      <c r="H9" s="259" t="s">
        <v>259</v>
      </c>
      <c r="I9" s="300" t="s">
        <v>286</v>
      </c>
      <c r="J9" s="301"/>
    </row>
    <row r="10" spans="1:10" ht="50.4" customHeight="1">
      <c r="B10" s="254" t="s">
        <v>209</v>
      </c>
      <c r="C10" s="257">
        <v>1</v>
      </c>
      <c r="D10" s="259" t="s">
        <v>262</v>
      </c>
      <c r="E10" s="258" t="s">
        <v>263</v>
      </c>
      <c r="F10" s="254" t="s">
        <v>267</v>
      </c>
      <c r="G10" s="259" t="s">
        <v>273</v>
      </c>
      <c r="H10" s="259" t="s">
        <v>278</v>
      </c>
      <c r="I10" s="300" t="s">
        <v>287</v>
      </c>
      <c r="J10" s="301"/>
    </row>
    <row r="11" spans="1:10" ht="29.4" customHeight="1">
      <c r="B11" s="254" t="s">
        <v>211</v>
      </c>
      <c r="C11" s="257">
        <v>1</v>
      </c>
      <c r="D11" s="258" t="s">
        <v>262</v>
      </c>
      <c r="E11" s="258" t="s">
        <v>263</v>
      </c>
      <c r="F11" s="256" t="s">
        <v>268</v>
      </c>
      <c r="G11" s="259" t="s">
        <v>274</v>
      </c>
      <c r="H11" s="258" t="s">
        <v>279</v>
      </c>
      <c r="I11" s="258" t="s">
        <v>262</v>
      </c>
      <c r="J11" s="259" t="s">
        <v>262</v>
      </c>
    </row>
    <row r="12" spans="1:10" ht="26.4" customHeight="1">
      <c r="B12" s="254" t="s">
        <v>210</v>
      </c>
      <c r="C12" s="257">
        <v>1</v>
      </c>
      <c r="D12" s="258" t="s">
        <v>259</v>
      </c>
      <c r="E12" s="259" t="s">
        <v>264</v>
      </c>
      <c r="F12" s="254" t="s">
        <v>269</v>
      </c>
      <c r="G12" s="258" t="s">
        <v>259</v>
      </c>
      <c r="H12" s="259" t="s">
        <v>259</v>
      </c>
      <c r="I12" s="258" t="s">
        <v>262</v>
      </c>
      <c r="J12" s="259" t="s">
        <v>262</v>
      </c>
    </row>
    <row r="13" spans="1:10" ht="29.4" customHeight="1">
      <c r="B13" s="254" t="s">
        <v>213</v>
      </c>
      <c r="C13" s="257">
        <v>1</v>
      </c>
      <c r="D13" s="258" t="s">
        <v>262</v>
      </c>
      <c r="E13" s="259" t="s">
        <v>263</v>
      </c>
      <c r="F13" s="254" t="s">
        <v>266</v>
      </c>
      <c r="G13" s="259" t="s">
        <v>275</v>
      </c>
      <c r="H13" s="259" t="s">
        <v>302</v>
      </c>
      <c r="I13" s="259" t="s">
        <v>262</v>
      </c>
      <c r="J13" s="259" t="s">
        <v>288</v>
      </c>
    </row>
    <row r="14" spans="1:10" ht="29.4" customHeight="1">
      <c r="B14" s="254" t="s">
        <v>303</v>
      </c>
      <c r="C14" s="257">
        <v>1</v>
      </c>
      <c r="D14" s="258" t="s">
        <v>304</v>
      </c>
      <c r="E14" s="259" t="s">
        <v>265</v>
      </c>
      <c r="F14" s="254" t="s">
        <v>263</v>
      </c>
      <c r="G14" s="258" t="s">
        <v>275</v>
      </c>
      <c r="H14" s="259" t="s">
        <v>280</v>
      </c>
      <c r="I14" s="258" t="s">
        <v>289</v>
      </c>
      <c r="J14" s="259" t="s">
        <v>289</v>
      </c>
    </row>
    <row r="15" spans="1:10" ht="25.2" customHeight="1">
      <c r="B15" s="254" t="s">
        <v>215</v>
      </c>
      <c r="C15" s="257">
        <v>1</v>
      </c>
      <c r="D15" s="258" t="s">
        <v>262</v>
      </c>
      <c r="E15" s="259" t="s">
        <v>263</v>
      </c>
      <c r="F15" s="254"/>
      <c r="G15" s="258"/>
      <c r="H15" s="259" t="s">
        <v>80</v>
      </c>
      <c r="I15" s="258"/>
      <c r="J15" s="259"/>
    </row>
    <row r="16" spans="1:10" ht="33.6" customHeight="1">
      <c r="B16" s="254" t="s">
        <v>216</v>
      </c>
      <c r="C16" s="257">
        <v>1</v>
      </c>
      <c r="D16" s="258" t="s">
        <v>262</v>
      </c>
      <c r="E16" s="259" t="s">
        <v>263</v>
      </c>
      <c r="F16" s="254" t="s">
        <v>305</v>
      </c>
      <c r="G16" s="259" t="s">
        <v>77</v>
      </c>
      <c r="H16" s="259" t="s">
        <v>80</v>
      </c>
      <c r="I16" s="259" t="s">
        <v>262</v>
      </c>
      <c r="J16" s="259" t="s">
        <v>262</v>
      </c>
    </row>
    <row r="17" spans="2:10" ht="38.4" customHeight="1">
      <c r="B17" s="254" t="s">
        <v>217</v>
      </c>
      <c r="C17" s="257">
        <v>1</v>
      </c>
      <c r="D17" s="258" t="s">
        <v>259</v>
      </c>
      <c r="E17" s="259" t="s">
        <v>306</v>
      </c>
      <c r="F17" s="254" t="s">
        <v>307</v>
      </c>
      <c r="G17" s="258" t="s">
        <v>259</v>
      </c>
      <c r="H17" s="259" t="s">
        <v>281</v>
      </c>
      <c r="I17" s="258"/>
      <c r="J17" s="259" t="s">
        <v>290</v>
      </c>
    </row>
    <row r="18" spans="2:10" ht="39" customHeight="1">
      <c r="B18" s="254" t="s">
        <v>308</v>
      </c>
      <c r="C18" s="257">
        <v>1</v>
      </c>
      <c r="D18" s="258" t="s">
        <v>262</v>
      </c>
      <c r="E18" s="258" t="s">
        <v>263</v>
      </c>
      <c r="F18" s="254" t="s">
        <v>309</v>
      </c>
      <c r="G18" s="258" t="s">
        <v>259</v>
      </c>
      <c r="H18" s="259" t="s">
        <v>282</v>
      </c>
      <c r="I18" s="258" t="s">
        <v>80</v>
      </c>
      <c r="J18" s="259" t="s">
        <v>262</v>
      </c>
    </row>
    <row r="19" spans="2:10" ht="36" customHeight="1">
      <c r="B19" s="254" t="s">
        <v>310</v>
      </c>
      <c r="C19" s="257">
        <v>1</v>
      </c>
      <c r="D19" s="258" t="s">
        <v>262</v>
      </c>
      <c r="E19" s="258" t="s">
        <v>263</v>
      </c>
      <c r="F19" s="254" t="s">
        <v>270</v>
      </c>
      <c r="G19" s="258" t="s">
        <v>259</v>
      </c>
      <c r="H19" s="259" t="s">
        <v>259</v>
      </c>
      <c r="I19" s="258" t="s">
        <v>262</v>
      </c>
      <c r="J19" s="259" t="s">
        <v>262</v>
      </c>
    </row>
    <row r="20" spans="2:10" ht="39.6" customHeight="1">
      <c r="B20" s="254" t="s">
        <v>311</v>
      </c>
      <c r="C20" s="257">
        <v>1</v>
      </c>
      <c r="D20" s="258" t="s">
        <v>262</v>
      </c>
      <c r="E20" s="258" t="s">
        <v>263</v>
      </c>
      <c r="F20" s="254" t="s">
        <v>271</v>
      </c>
      <c r="G20" s="258" t="s">
        <v>259</v>
      </c>
      <c r="H20" s="259" t="s">
        <v>283</v>
      </c>
      <c r="I20" s="258" t="s">
        <v>262</v>
      </c>
      <c r="J20" s="259" t="s">
        <v>291</v>
      </c>
    </row>
    <row r="21" spans="2:10" ht="28.8">
      <c r="B21" s="254" t="s">
        <v>312</v>
      </c>
      <c r="C21" s="257">
        <v>1</v>
      </c>
      <c r="D21" s="258" t="s">
        <v>262</v>
      </c>
      <c r="E21" s="258" t="s">
        <v>263</v>
      </c>
      <c r="F21" s="254" t="s">
        <v>271</v>
      </c>
      <c r="G21" s="258" t="s">
        <v>259</v>
      </c>
      <c r="H21" s="259" t="s">
        <v>284</v>
      </c>
      <c r="I21" s="258" t="s">
        <v>80</v>
      </c>
      <c r="J21" s="259" t="s">
        <v>79</v>
      </c>
    </row>
    <row r="22" spans="2:10" ht="57.6" customHeight="1">
      <c r="B22" s="254" t="s">
        <v>313</v>
      </c>
      <c r="C22" s="257" t="s">
        <v>315</v>
      </c>
      <c r="D22" s="258" t="s">
        <v>77</v>
      </c>
      <c r="E22" s="258" t="s">
        <v>263</v>
      </c>
      <c r="F22" s="254" t="s">
        <v>317</v>
      </c>
      <c r="G22" s="258" t="s">
        <v>319</v>
      </c>
      <c r="H22" s="259" t="s">
        <v>320</v>
      </c>
      <c r="I22" s="258" t="s">
        <v>80</v>
      </c>
      <c r="J22" s="259" t="s">
        <v>321</v>
      </c>
    </row>
    <row r="23" spans="2:10" ht="37.799999999999997" customHeight="1">
      <c r="B23" s="254" t="s">
        <v>314</v>
      </c>
      <c r="C23" s="257">
        <v>1</v>
      </c>
      <c r="D23" s="258" t="s">
        <v>80</v>
      </c>
      <c r="E23" s="258" t="s">
        <v>316</v>
      </c>
      <c r="F23" s="254" t="s">
        <v>318</v>
      </c>
      <c r="G23" s="258" t="s">
        <v>322</v>
      </c>
      <c r="H23" s="259" t="s">
        <v>323</v>
      </c>
      <c r="I23" s="258" t="s">
        <v>324</v>
      </c>
      <c r="J23" s="259" t="s">
        <v>325</v>
      </c>
    </row>
    <row r="25" spans="2:10">
      <c r="B25" s="302" t="s">
        <v>326</v>
      </c>
      <c r="C25" s="302"/>
      <c r="D25" s="302"/>
      <c r="E25" s="302"/>
      <c r="F25" s="302"/>
      <c r="G25" s="302"/>
    </row>
    <row r="26" spans="2:10">
      <c r="B26" s="302"/>
      <c r="C26" s="302"/>
      <c r="D26" s="302"/>
      <c r="E26" s="302"/>
      <c r="F26" s="302"/>
      <c r="G26" s="302"/>
    </row>
    <row r="27" spans="2:10">
      <c r="B27" s="302"/>
      <c r="C27" s="302"/>
      <c r="D27" s="302"/>
      <c r="E27" s="302"/>
      <c r="F27" s="302"/>
      <c r="G27" s="302"/>
    </row>
    <row r="28" spans="2:10">
      <c r="B28" s="302"/>
      <c r="C28" s="302"/>
      <c r="D28" s="302"/>
      <c r="E28" s="302"/>
      <c r="F28" s="302"/>
      <c r="G28" s="302"/>
    </row>
    <row r="29" spans="2:10">
      <c r="B29" s="302"/>
      <c r="C29" s="302"/>
      <c r="D29" s="302"/>
      <c r="E29" s="302"/>
      <c r="F29" s="302"/>
      <c r="G29" s="302"/>
    </row>
    <row r="30" spans="2:10">
      <c r="B30" s="302"/>
      <c r="C30" s="302"/>
      <c r="D30" s="302"/>
      <c r="E30" s="302"/>
      <c r="F30" s="302"/>
      <c r="G30" s="302"/>
    </row>
  </sheetData>
  <mergeCells count="13">
    <mergeCell ref="I8:J8"/>
    <mergeCell ref="I9:J9"/>
    <mergeCell ref="I10:J10"/>
    <mergeCell ref="B25:G30"/>
    <mergeCell ref="D3:E3"/>
    <mergeCell ref="I3:J3"/>
    <mergeCell ref="B3:B4"/>
    <mergeCell ref="C3:C4"/>
    <mergeCell ref="F3:F4"/>
    <mergeCell ref="G3:G4"/>
    <mergeCell ref="H3:H4"/>
    <mergeCell ref="I6:J6"/>
    <mergeCell ref="I7:J7"/>
  </mergeCells>
  <hyperlinks>
    <hyperlink ref="A1" location="Content!A1" display="content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Source</vt:lpstr>
      <vt:lpstr>Content</vt:lpstr>
      <vt:lpstr>Tab 2.1</vt:lpstr>
      <vt:lpstr>Tab 2.2</vt:lpstr>
      <vt:lpstr>Tab 2.3</vt:lpstr>
      <vt:lpstr>Tab 2.4</vt:lpstr>
      <vt:lpstr>Tab 2.5</vt:lpstr>
      <vt:lpstr>Tab 2.6</vt:lpstr>
      <vt:lpstr>Tab 2.7a</vt:lpstr>
      <vt:lpstr>Tab 2.7b &amp; 2.7c</vt:lpstr>
      <vt:lpstr>Tab 2.7a-c</vt:lpstr>
      <vt:lpstr>Tab 2.8</vt:lpstr>
      <vt:lpstr>Table 3.1 </vt:lpstr>
      <vt:lpstr>Tab 4.2 &amp; 4.3</vt:lpstr>
      <vt:lpstr>Tab 5.1</vt:lpstr>
      <vt:lpstr>Tab 5.2</vt:lpstr>
      <vt:lpstr>Table 7.1</vt:lpstr>
      <vt:lpstr>Appendix 11</vt:lpstr>
      <vt:lpstr>Sheet1</vt:lpstr>
    </vt:vector>
  </TitlesOfParts>
  <Company>SPC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Vukikomoala</dc:creator>
  <cp:lastModifiedBy>Kuini Rabo</cp:lastModifiedBy>
  <dcterms:created xsi:type="dcterms:W3CDTF">2017-01-23T22:22:02Z</dcterms:created>
  <dcterms:modified xsi:type="dcterms:W3CDTF">2017-02-22T22:55:37Z</dcterms:modified>
</cp:coreProperties>
</file>