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852" windowHeight="9972"/>
  </bookViews>
  <sheets>
    <sheet name="Petroleum MLCI prices" sheetId="1" r:id="rId1"/>
  </sheets>
  <externalReferences>
    <externalReference r:id="rId2"/>
    <externalReference r:id="rId3"/>
  </externalReferences>
  <definedNames>
    <definedName name="_xlnm.Print_Area" localSheetId="0">'Petroleum MLCI prices'!$A$12:$M$141</definedName>
  </definedNames>
  <calcPr calcId="145621" iterate="1"/>
</workbook>
</file>

<file path=xl/calcChain.xml><?xml version="1.0" encoding="utf-8"?>
<calcChain xmlns="http://schemas.openxmlformats.org/spreadsheetml/2006/main">
  <c r="T111" i="1" l="1"/>
  <c r="T118" i="1"/>
  <c r="T117" i="1"/>
  <c r="T116" i="1"/>
  <c r="T115" i="1"/>
  <c r="T114" i="1"/>
  <c r="T113" i="1"/>
  <c r="T112" i="1"/>
  <c r="S111" i="1"/>
  <c r="S118" i="1"/>
  <c r="S117" i="1"/>
  <c r="S116" i="1"/>
  <c r="S115" i="1"/>
  <c r="S114" i="1"/>
  <c r="S113" i="1"/>
  <c r="S112" i="1"/>
  <c r="R118" i="1"/>
  <c r="R117" i="1"/>
  <c r="R116" i="1"/>
  <c r="R115" i="1"/>
  <c r="R114" i="1"/>
  <c r="R113" i="1"/>
  <c r="R112" i="1"/>
  <c r="R111" i="1"/>
  <c r="Q118" i="1"/>
  <c r="Q114" i="1"/>
  <c r="Q117" i="1"/>
  <c r="Q113" i="1"/>
  <c r="Q116" i="1"/>
  <c r="Q112" i="1"/>
  <c r="Q115" i="1"/>
  <c r="Q111" i="1"/>
  <c r="K153" i="1"/>
  <c r="H153" i="1"/>
  <c r="E153" i="1"/>
  <c r="K152" i="1"/>
  <c r="H152" i="1"/>
  <c r="E152" i="1"/>
  <c r="K151" i="1"/>
  <c r="H151" i="1"/>
  <c r="E151" i="1"/>
  <c r="Q150" i="1"/>
  <c r="K150" i="1"/>
  <c r="H150" i="1"/>
  <c r="E150" i="1"/>
  <c r="Q149" i="1"/>
  <c r="K149" i="1"/>
  <c r="H149" i="1"/>
  <c r="E149" i="1"/>
  <c r="Q148" i="1"/>
  <c r="K148" i="1"/>
  <c r="H148" i="1"/>
  <c r="E148" i="1"/>
  <c r="K147" i="1"/>
  <c r="H147" i="1"/>
  <c r="E147" i="1"/>
  <c r="K141" i="1"/>
  <c r="H141" i="1"/>
  <c r="E141" i="1"/>
  <c r="K140" i="1"/>
  <c r="H140" i="1"/>
  <c r="E140" i="1"/>
  <c r="Q139" i="1"/>
  <c r="K139" i="1"/>
  <c r="H139" i="1"/>
  <c r="E139" i="1"/>
  <c r="K138" i="1"/>
  <c r="H138" i="1"/>
  <c r="E138" i="1"/>
  <c r="K137" i="1"/>
  <c r="H137" i="1"/>
  <c r="E137" i="1"/>
  <c r="K136" i="1"/>
  <c r="H136" i="1"/>
  <c r="E136" i="1"/>
  <c r="K135" i="1"/>
  <c r="H135" i="1"/>
  <c r="E135" i="1"/>
  <c r="K134" i="1"/>
  <c r="H134" i="1"/>
  <c r="E134" i="1"/>
  <c r="K133" i="1"/>
  <c r="H133" i="1"/>
  <c r="E133" i="1"/>
  <c r="K132" i="1"/>
  <c r="H132" i="1"/>
  <c r="E132" i="1"/>
  <c r="K131" i="1"/>
  <c r="H131" i="1"/>
  <c r="E131" i="1"/>
  <c r="K130" i="1"/>
  <c r="H130" i="1"/>
  <c r="E130" i="1"/>
  <c r="K129" i="1"/>
  <c r="H129" i="1"/>
  <c r="E129" i="1"/>
  <c r="K128" i="1"/>
  <c r="H128" i="1"/>
  <c r="E128" i="1"/>
  <c r="K127" i="1"/>
  <c r="H127" i="1"/>
  <c r="E127" i="1"/>
  <c r="K126" i="1"/>
  <c r="H126" i="1"/>
  <c r="E126" i="1"/>
  <c r="K125" i="1"/>
  <c r="H125" i="1"/>
  <c r="E125" i="1"/>
  <c r="K124" i="1"/>
  <c r="H124" i="1"/>
  <c r="E124" i="1"/>
  <c r="K123" i="1"/>
  <c r="H123" i="1"/>
  <c r="E123" i="1"/>
  <c r="K122" i="1"/>
  <c r="H122" i="1"/>
  <c r="E122" i="1"/>
  <c r="K121" i="1"/>
  <c r="H121" i="1"/>
  <c r="E121" i="1"/>
  <c r="K120" i="1"/>
  <c r="H120" i="1"/>
  <c r="E120" i="1"/>
  <c r="K119" i="1"/>
  <c r="H119" i="1"/>
  <c r="E119" i="1"/>
  <c r="K118" i="1"/>
  <c r="H118" i="1"/>
  <c r="E118" i="1"/>
  <c r="K117" i="1"/>
  <c r="H117" i="1"/>
  <c r="E117" i="1"/>
  <c r="K116" i="1"/>
  <c r="H116" i="1"/>
  <c r="E116" i="1"/>
  <c r="K115" i="1"/>
  <c r="H115" i="1"/>
  <c r="E115" i="1"/>
  <c r="K114" i="1"/>
  <c r="H114" i="1"/>
  <c r="E114" i="1"/>
  <c r="K113" i="1"/>
  <c r="H113" i="1"/>
  <c r="E113" i="1"/>
  <c r="K112" i="1"/>
  <c r="H112" i="1"/>
  <c r="E112" i="1"/>
  <c r="K111" i="1"/>
  <c r="H111" i="1"/>
  <c r="E111" i="1"/>
  <c r="K110" i="1"/>
  <c r="H110" i="1"/>
  <c r="E110" i="1"/>
  <c r="K109" i="1"/>
  <c r="H109" i="1"/>
  <c r="E109" i="1"/>
  <c r="K108" i="1"/>
  <c r="H108" i="1"/>
  <c r="E108" i="1"/>
  <c r="K107" i="1"/>
  <c r="H107" i="1"/>
  <c r="E107" i="1"/>
  <c r="K106" i="1"/>
  <c r="H106" i="1"/>
  <c r="E106" i="1"/>
  <c r="K105" i="1"/>
  <c r="H105" i="1"/>
  <c r="E105" i="1"/>
  <c r="K104" i="1"/>
  <c r="H104" i="1"/>
  <c r="E104" i="1"/>
  <c r="K103" i="1"/>
  <c r="H103" i="1"/>
  <c r="E103" i="1"/>
  <c r="K102" i="1"/>
  <c r="H102" i="1"/>
  <c r="E102" i="1"/>
  <c r="K101" i="1"/>
  <c r="H101" i="1"/>
  <c r="E101" i="1"/>
  <c r="K100" i="1"/>
  <c r="H100" i="1"/>
  <c r="E100" i="1"/>
  <c r="K99" i="1"/>
  <c r="H99" i="1"/>
  <c r="E99" i="1"/>
  <c r="K98" i="1"/>
  <c r="H98" i="1"/>
  <c r="E98" i="1"/>
  <c r="K97" i="1"/>
  <c r="H97" i="1"/>
  <c r="E97" i="1"/>
  <c r="K96" i="1"/>
  <c r="H96" i="1"/>
  <c r="E96" i="1"/>
  <c r="K95" i="1"/>
  <c r="H95" i="1"/>
  <c r="E95" i="1"/>
  <c r="K94" i="1"/>
  <c r="H94" i="1"/>
  <c r="E94" i="1"/>
  <c r="K93" i="1"/>
  <c r="H93" i="1"/>
  <c r="E93" i="1"/>
  <c r="K92" i="1"/>
  <c r="H92" i="1"/>
  <c r="E92" i="1"/>
  <c r="K91" i="1"/>
  <c r="H91" i="1"/>
  <c r="E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H82" i="1"/>
  <c r="E82" i="1"/>
  <c r="K81" i="1"/>
  <c r="H81" i="1"/>
  <c r="E81" i="1"/>
  <c r="K80" i="1"/>
  <c r="H80" i="1"/>
  <c r="E80" i="1"/>
  <c r="K79" i="1"/>
  <c r="H79" i="1"/>
  <c r="E79" i="1"/>
  <c r="K78" i="1"/>
  <c r="H78" i="1"/>
  <c r="E78" i="1"/>
  <c r="K77" i="1"/>
  <c r="H77" i="1"/>
  <c r="E77" i="1"/>
  <c r="K76" i="1"/>
  <c r="H76" i="1"/>
  <c r="E76" i="1"/>
  <c r="K75" i="1"/>
  <c r="H75" i="1"/>
  <c r="E75" i="1"/>
  <c r="K74" i="1"/>
  <c r="H74" i="1"/>
  <c r="E74" i="1"/>
  <c r="K73" i="1"/>
  <c r="H73" i="1"/>
  <c r="E73" i="1"/>
  <c r="K72" i="1"/>
  <c r="H72" i="1"/>
  <c r="E72" i="1"/>
  <c r="K71" i="1"/>
  <c r="H71" i="1"/>
  <c r="E71" i="1"/>
  <c r="K70" i="1"/>
  <c r="H70" i="1"/>
  <c r="E70" i="1"/>
  <c r="K69" i="1"/>
  <c r="H69" i="1"/>
  <c r="E69" i="1"/>
  <c r="K68" i="1"/>
  <c r="H68" i="1"/>
  <c r="E68" i="1"/>
  <c r="K67" i="1"/>
  <c r="H67" i="1"/>
  <c r="E67" i="1"/>
  <c r="K66" i="1"/>
  <c r="H66" i="1"/>
  <c r="E66" i="1"/>
  <c r="K65" i="1"/>
  <c r="H65" i="1"/>
  <c r="E65" i="1"/>
  <c r="K64" i="1"/>
  <c r="H64" i="1"/>
  <c r="E64" i="1"/>
  <c r="K63" i="1"/>
  <c r="H63" i="1"/>
  <c r="E63" i="1"/>
  <c r="W25" i="1"/>
  <c r="V25" i="1"/>
  <c r="U25" i="1"/>
  <c r="T25" i="1"/>
  <c r="S25" i="1"/>
  <c r="R25" i="1"/>
  <c r="Q25" i="1"/>
  <c r="P25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W19" i="1"/>
  <c r="V19" i="1"/>
  <c r="U19" i="1"/>
  <c r="T19" i="1"/>
  <c r="S19" i="1"/>
  <c r="R19" i="1"/>
  <c r="Q19" i="1"/>
  <c r="P19" i="1"/>
  <c r="W18" i="1"/>
  <c r="V18" i="1"/>
  <c r="U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16" i="1"/>
  <c r="V16" i="1"/>
  <c r="U16" i="1"/>
  <c r="T16" i="1"/>
  <c r="S16" i="1"/>
  <c r="R16" i="1"/>
  <c r="Q16" i="1"/>
  <c r="P16" i="1"/>
  <c r="O16" i="1"/>
  <c r="O17" i="1" s="1"/>
  <c r="O18" i="1" s="1"/>
  <c r="O19" i="1" s="1"/>
  <c r="O20" i="1" s="1"/>
  <c r="O21" i="1" s="1"/>
  <c r="O22" i="1" s="1"/>
  <c r="O23" i="1" s="1"/>
  <c r="O24" i="1" s="1"/>
  <c r="O25" i="1" s="1"/>
  <c r="V15" i="1"/>
  <c r="U15" i="1"/>
  <c r="T15" i="1"/>
  <c r="S15" i="1"/>
  <c r="R15" i="1"/>
  <c r="Q15" i="1"/>
  <c r="P15" i="1"/>
</calcChain>
</file>

<file path=xl/comments1.xml><?xml version="1.0" encoding="utf-8"?>
<comments xmlns="http://schemas.openxmlformats.org/spreadsheetml/2006/main">
  <authors>
    <author>feleti ka wolfgramm</author>
  </authors>
  <commentList>
    <comment ref="O139" authorId="0">
      <text>
        <r>
          <rPr>
            <b/>
            <sz val="9"/>
            <color indexed="81"/>
            <rFont val="Tahoma"/>
            <family val="2"/>
          </rPr>
          <t>feleti ka wolfgramm:</t>
        </r>
        <r>
          <rPr>
            <sz val="9"/>
            <color indexed="81"/>
            <rFont val="Tahoma"/>
            <family val="2"/>
          </rPr>
          <t xml:space="preserve">
From Tonga gas</t>
        </r>
      </text>
    </comment>
    <comment ref="O148" authorId="0">
      <text>
        <r>
          <rPr>
            <b/>
            <sz val="9"/>
            <color indexed="81"/>
            <rFont val="Tahoma"/>
            <family val="2"/>
          </rPr>
          <t>feleti ka wolfgramm:</t>
        </r>
        <r>
          <rPr>
            <sz val="9"/>
            <color indexed="81"/>
            <rFont val="Tahoma"/>
            <family val="2"/>
          </rPr>
          <t xml:space="preserve">
From Tonga gas on 24/02/2012</t>
        </r>
      </text>
    </comment>
    <comment ref="O149" authorId="0">
      <text>
        <r>
          <rPr>
            <b/>
            <sz val="9"/>
            <color indexed="81"/>
            <rFont val="Tahoma"/>
            <family val="2"/>
          </rPr>
          <t>feleti ka wolfgramm:</t>
        </r>
        <r>
          <rPr>
            <sz val="9"/>
            <color indexed="81"/>
            <rFont val="Tahoma"/>
            <family val="2"/>
          </rPr>
          <t xml:space="preserve">
9/03/2012</t>
        </r>
      </text>
    </comment>
    <comment ref="O150" authorId="0">
      <text>
        <r>
          <rPr>
            <b/>
            <sz val="9"/>
            <color indexed="81"/>
            <rFont val="Tahoma"/>
            <family val="2"/>
          </rPr>
          <t>feleti ka wolfgramm:</t>
        </r>
        <r>
          <rPr>
            <sz val="9"/>
            <color indexed="81"/>
            <rFont val="Tahoma"/>
            <family val="2"/>
          </rPr>
          <t xml:space="preserve">
17/04/2012</t>
        </r>
      </text>
    </comment>
  </commentList>
</comments>
</file>

<file path=xl/sharedStrings.xml><?xml version="1.0" encoding="utf-8"?>
<sst xmlns="http://schemas.openxmlformats.org/spreadsheetml/2006/main" count="203" uniqueCount="38">
  <si>
    <t>Table 3.1: Competent authority prices of petroleum products in Tongatapu, 2001-2011</t>
  </si>
  <si>
    <t>Figure 10: Wholesale price of unleaded petrol and distillate fuels from competent authortity, 2001-2011</t>
  </si>
  <si>
    <t>Year</t>
  </si>
  <si>
    <t>Month</t>
  </si>
  <si>
    <t>Unleaded petrol</t>
  </si>
  <si>
    <t>Distillate fuels</t>
  </si>
  <si>
    <t>Kerosene</t>
  </si>
  <si>
    <t>LPG</t>
  </si>
  <si>
    <t>Wholesale</t>
  </si>
  <si>
    <t>Retail</t>
  </si>
  <si>
    <t>MOBS petrol</t>
  </si>
  <si>
    <t>MOBS fuels</t>
  </si>
  <si>
    <t>MOBS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</si>
  <si>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</si>
  <si>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</si>
  <si>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</si>
  <si>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</si>
  <si>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</si>
  <si>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</si>
  <si>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</si>
  <si>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</si>
  <si>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</si>
  <si>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</si>
  <si>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</si>
  <si>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</si>
  <si>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Unleaded petrol - MLCI</t>
  </si>
  <si>
    <t>Unleaded petrol - Stats</t>
  </si>
  <si>
    <t>Unleaded petrol - Imports</t>
  </si>
  <si>
    <t>Figure 11: Retail price of motor spirit and diesoline from competent authority, 2001-2011</t>
  </si>
  <si>
    <t>Retail price of petrol and diesel from competent authority and MOBS price</t>
  </si>
  <si>
    <t>Distillate fuels - MLCI</t>
  </si>
  <si>
    <t>Distillate fuels - Stats</t>
  </si>
  <si>
    <t>Distillate fuels - Imports</t>
  </si>
  <si>
    <t>Source: Ministry of Labour Commerce and Industries</t>
  </si>
  <si>
    <t>Note: na-not available</t>
  </si>
  <si>
    <t>ADO</t>
  </si>
  <si>
    <t>ULP</t>
  </si>
  <si>
    <t>Kero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</si>
</sst>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4E8D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2" tint="-9.9948118533890809E-2"/>
      </right>
      <top style="thin">
        <color theme="0" tint="-0.14993743705557422"/>
      </top>
      <bottom/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0" tint="-0.14993743705557422"/>
      </left>
      <right style="thin">
        <color theme="2" tint="-9.9948118533890809E-2"/>
      </right>
      <top/>
      <bottom/>
      <diagonal/>
    </border>
    <border>
      <left style="thin">
        <color theme="0" tint="-0.14993743705557422"/>
      </left>
      <right style="thin">
        <color theme="2" tint="-9.9948118533890809E-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2" tint="-9.9948118533890809E-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2" tint="-9.9948118533890809E-2"/>
      </right>
      <top/>
      <bottom/>
      <diagonal/>
    </border>
    <border>
      <left/>
      <right style="thin">
        <color theme="2" tint="-9.9948118533890809E-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7" fontId="4" fillId="0" borderId="6" xfId="0" applyNumberFormat="1" applyFont="1" applyBorder="1" applyAlignment="1">
      <alignment horizontal="left"/>
    </xf>
    <xf numFmtId="43" fontId="2" fillId="0" borderId="2" xfId="1" applyFont="1" applyFill="1" applyBorder="1"/>
    <xf numFmtId="43" fontId="2" fillId="3" borderId="2" xfId="1" applyFont="1" applyFill="1" applyBorder="1"/>
    <xf numFmtId="43" fontId="2" fillId="3" borderId="0" xfId="1" applyFont="1" applyFill="1" applyBorder="1"/>
    <xf numFmtId="0" fontId="2" fillId="3" borderId="0" xfId="0" applyFont="1" applyFill="1"/>
    <xf numFmtId="0" fontId="2" fillId="0" borderId="4" xfId="0" applyFont="1" applyBorder="1" applyAlignment="1">
      <alignment horizontal="center"/>
    </xf>
    <xf numFmtId="43" fontId="2" fillId="0" borderId="4" xfId="0" applyNumberFormat="1" applyFont="1" applyBorder="1"/>
    <xf numFmtId="43" fontId="2" fillId="0" borderId="9" xfId="1" applyFont="1" applyFill="1" applyBorder="1"/>
    <xf numFmtId="43" fontId="2" fillId="3" borderId="9" xfId="1" applyFont="1" applyFill="1" applyBorder="1"/>
    <xf numFmtId="43" fontId="2" fillId="0" borderId="0" xfId="0" applyNumberFormat="1" applyFont="1"/>
    <xf numFmtId="17" fontId="4" fillId="4" borderId="6" xfId="0" applyNumberFormat="1" applyFont="1" applyFill="1" applyBorder="1" applyAlignment="1">
      <alignment horizontal="left"/>
    </xf>
    <xf numFmtId="43" fontId="2" fillId="4" borderId="11" xfId="1" applyFont="1" applyFill="1" applyBorder="1"/>
    <xf numFmtId="43" fontId="2" fillId="3" borderId="11" xfId="1" applyFont="1" applyFill="1" applyBorder="1"/>
    <xf numFmtId="0" fontId="2" fillId="4" borderId="11" xfId="0" applyFont="1" applyFill="1" applyBorder="1"/>
    <xf numFmtId="0" fontId="2" fillId="3" borderId="11" xfId="0" applyFont="1" applyFill="1" applyBorder="1"/>
    <xf numFmtId="43" fontId="2" fillId="0" borderId="0" xfId="1" applyFont="1" applyFill="1"/>
    <xf numFmtId="43" fontId="2" fillId="0" borderId="14" xfId="1" applyFont="1" applyFill="1" applyBorder="1"/>
    <xf numFmtId="43" fontId="2" fillId="3" borderId="14" xfId="1" applyFont="1" applyFill="1" applyBorder="1"/>
    <xf numFmtId="0" fontId="3" fillId="0" borderId="0" xfId="0" applyFont="1"/>
    <xf numFmtId="17" fontId="4" fillId="0" borderId="6" xfId="0" applyNumberFormat="1" applyFont="1" applyFill="1" applyBorder="1" applyAlignment="1">
      <alignment horizontal="left"/>
    </xf>
    <xf numFmtId="43" fontId="2" fillId="3" borderId="0" xfId="0" applyNumberFormat="1" applyFont="1" applyFill="1"/>
    <xf numFmtId="43" fontId="2" fillId="4" borderId="2" xfId="1" applyFont="1" applyFill="1" applyBorder="1"/>
    <xf numFmtId="0" fontId="2" fillId="4" borderId="0" xfId="0" applyFont="1" applyFill="1"/>
    <xf numFmtId="43" fontId="2" fillId="4" borderId="0" xfId="1" applyFont="1" applyFill="1"/>
    <xf numFmtId="17" fontId="4" fillId="0" borderId="2" xfId="0" applyNumberFormat="1" applyFont="1" applyFill="1" applyBorder="1" applyAlignment="1">
      <alignment horizontal="left"/>
    </xf>
    <xf numFmtId="43" fontId="2" fillId="0" borderId="0" xfId="0" applyNumberFormat="1" applyFont="1" applyAlignment="1">
      <alignment horizontal="center"/>
    </xf>
    <xf numFmtId="43" fontId="2" fillId="0" borderId="18" xfId="1" applyFont="1" applyFill="1" applyBorder="1"/>
    <xf numFmtId="0" fontId="2" fillId="0" borderId="11" xfId="0" applyFont="1" applyBorder="1"/>
    <xf numFmtId="43" fontId="2" fillId="0" borderId="11" xfId="1" applyFont="1" applyFill="1" applyBorder="1"/>
    <xf numFmtId="17" fontId="4" fillId="4" borderId="2" xfId="0" applyNumberFormat="1" applyFont="1" applyFill="1" applyBorder="1" applyAlignment="1">
      <alignment horizontal="left"/>
    </xf>
    <xf numFmtId="43" fontId="2" fillId="4" borderId="18" xfId="1" applyFont="1" applyFill="1" applyBorder="1"/>
    <xf numFmtId="43" fontId="2" fillId="0" borderId="0" xfId="1" applyFont="1"/>
    <xf numFmtId="17" fontId="4" fillId="0" borderId="9" xfId="0" applyNumberFormat="1" applyFont="1" applyFill="1" applyBorder="1" applyAlignment="1">
      <alignment horizontal="left"/>
    </xf>
    <xf numFmtId="43" fontId="5" fillId="4" borderId="0" xfId="1" applyFont="1" applyFill="1"/>
    <xf numFmtId="17" fontId="4" fillId="4" borderId="11" xfId="0" applyNumberFormat="1" applyFont="1" applyFill="1" applyBorder="1" applyAlignment="1">
      <alignment horizontal="left"/>
    </xf>
    <xf numFmtId="43" fontId="2" fillId="3" borderId="11" xfId="0" applyNumberFormat="1" applyFont="1" applyFill="1" applyBorder="1"/>
    <xf numFmtId="17" fontId="4" fillId="4" borderId="20" xfId="0" applyNumberFormat="1" applyFont="1" applyFill="1" applyBorder="1" applyAlignment="1">
      <alignment horizontal="left"/>
    </xf>
    <xf numFmtId="43" fontId="2" fillId="4" borderId="20" xfId="1" applyFont="1" applyFill="1" applyBorder="1"/>
    <xf numFmtId="43" fontId="2" fillId="3" borderId="20" xfId="1" applyFont="1" applyFill="1" applyBorder="1"/>
    <xf numFmtId="43" fontId="2" fillId="3" borderId="20" xfId="0" applyNumberFormat="1" applyFont="1" applyFill="1" applyBorder="1"/>
    <xf numFmtId="17" fontId="4" fillId="0" borderId="21" xfId="0" applyNumberFormat="1" applyFont="1" applyBorder="1" applyAlignment="1">
      <alignment horizontal="left"/>
    </xf>
    <xf numFmtId="43" fontId="5" fillId="0" borderId="21" xfId="1" applyFont="1" applyFill="1" applyBorder="1"/>
    <xf numFmtId="43" fontId="2" fillId="3" borderId="21" xfId="1" applyFont="1" applyFill="1" applyBorder="1"/>
    <xf numFmtId="43" fontId="5" fillId="0" borderId="21" xfId="1" applyNumberFormat="1" applyFont="1" applyBorder="1"/>
    <xf numFmtId="43" fontId="2" fillId="3" borderId="21" xfId="0" applyNumberFormat="1" applyFont="1" applyFill="1" applyBorder="1"/>
    <xf numFmtId="43" fontId="2" fillId="0" borderId="21" xfId="1" applyFont="1" applyBorder="1"/>
    <xf numFmtId="43" fontId="6" fillId="0" borderId="21" xfId="1" applyFont="1" applyBorder="1"/>
    <xf numFmtId="43" fontId="2" fillId="0" borderId="21" xfId="1" applyFont="1" applyFill="1" applyBorder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2" fontId="2" fillId="5" borderId="0" xfId="0" applyNumberFormat="1" applyFont="1" applyFill="1"/>
    <xf numFmtId="17" fontId="4" fillId="0" borderId="21" xfId="0" applyNumberFormat="1" applyFont="1" applyFill="1" applyBorder="1" applyAlignment="1">
      <alignment horizontal="left"/>
    </xf>
    <xf numFmtId="17" fontId="4" fillId="4" borderId="21" xfId="0" applyNumberFormat="1" applyFont="1" applyFill="1" applyBorder="1" applyAlignment="1">
      <alignment horizontal="left"/>
    </xf>
    <xf numFmtId="43" fontId="6" fillId="4" borderId="21" xfId="1" applyFont="1" applyFill="1" applyBorder="1"/>
    <xf numFmtId="43" fontId="6" fillId="4" borderId="21" xfId="1" applyNumberFormat="1" applyFont="1" applyFill="1" applyBorder="1"/>
    <xf numFmtId="43" fontId="2" fillId="4" borderId="21" xfId="0" applyNumberFormat="1" applyFont="1" applyFill="1" applyBorder="1"/>
    <xf numFmtId="43" fontId="2" fillId="4" borderId="21" xfId="1" applyFont="1" applyFill="1" applyBorder="1"/>
    <xf numFmtId="164" fontId="2" fillId="0" borderId="0" xfId="1" applyNumberFormat="1" applyFont="1"/>
    <xf numFmtId="43" fontId="2" fillId="0" borderId="0" xfId="1" applyFont="1" applyAlignment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7" fillId="0" borderId="0" xfId="0" applyFont="1"/>
    <xf numFmtId="165" fontId="2" fillId="0" borderId="0" xfId="1" applyNumberFormat="1" applyFont="1" applyFill="1"/>
    <xf numFmtId="165" fontId="2" fillId="0" borderId="0" xfId="1" applyNumberFormat="1" applyFont="1"/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7" fillId="0" borderId="0" xfId="0" applyFont="1" applyAlignment="1"/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83191530588855"/>
          <c:y val="4.7144457261313673E-2"/>
          <c:w val="0.85511106413711713"/>
          <c:h val="0.7427457077419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'Petroleum MLCI prices'!$C$13</c:f>
              <c:strCache>
                <c:ptCount val="1"/>
                <c:pt idx="0">
                  <c:v>Unleaded petrol</c:v>
                </c:pt>
              </c:strCache>
            </c:strRef>
          </c:tx>
          <c:invertIfNegative val="0"/>
          <c:cat>
            <c:numRef>
              <c:f>'Petroleum MLCI prices'!$O$15:$O$25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'Petroleum MLCI prices'!$P$15:$P$25</c:f>
              <c:numCache>
                <c:formatCode>_(* #,##0.00_);_(* \(#,##0.00\);_(* "-"??_);_(@_)</c:formatCode>
                <c:ptCount val="11"/>
                <c:pt idx="0">
                  <c:v>1.04366</c:v>
                </c:pt>
                <c:pt idx="1">
                  <c:v>0.96833333333333338</c:v>
                </c:pt>
                <c:pt idx="2">
                  <c:v>1.2045000000000001</c:v>
                </c:pt>
                <c:pt idx="3">
                  <c:v>1.4205500000000002</c:v>
                </c:pt>
                <c:pt idx="4">
                  <c:v>1.5933999999999999</c:v>
                </c:pt>
                <c:pt idx="5">
                  <c:v>1.8894333333333335</c:v>
                </c:pt>
                <c:pt idx="6">
                  <c:v>1.9276500000000001</c:v>
                </c:pt>
                <c:pt idx="7">
                  <c:v>2.5276583333333336</c:v>
                </c:pt>
                <c:pt idx="8">
                  <c:v>2.0878166666666664</c:v>
                </c:pt>
                <c:pt idx="9">
                  <c:v>2.3119250000000005</c:v>
                </c:pt>
                <c:pt idx="10">
                  <c:v>2.6340083333333335</c:v>
                </c:pt>
              </c:numCache>
            </c:numRef>
          </c:val>
        </c:ser>
        <c:ser>
          <c:idx val="1"/>
          <c:order val="1"/>
          <c:tx>
            <c:strRef>
              <c:f>'Petroleum MLCI prices'!$F$13:$G$13</c:f>
              <c:strCache>
                <c:ptCount val="1"/>
                <c:pt idx="0">
                  <c:v>Distillate fuels</c:v>
                </c:pt>
              </c:strCache>
            </c:strRef>
          </c:tx>
          <c:invertIfNegative val="0"/>
          <c:cat>
            <c:numRef>
              <c:f>'Petroleum MLCI prices'!$O$15:$O$25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'Petroleum MLCI prices'!$R$15:$R$25</c:f>
              <c:numCache>
                <c:formatCode>_(* #,##0.00_);_(* \(#,##0.00\);_(* "-"??_);_(@_)</c:formatCode>
                <c:ptCount val="11"/>
                <c:pt idx="0">
                  <c:v>1.1118433333333335</c:v>
                </c:pt>
                <c:pt idx="1">
                  <c:v>1.0027499999999998</c:v>
                </c:pt>
                <c:pt idx="2">
                  <c:v>1.2131833333333333</c:v>
                </c:pt>
                <c:pt idx="3">
                  <c:v>1.3746666666666665</c:v>
                </c:pt>
                <c:pt idx="4">
                  <c:v>1.6488666666666669</c:v>
                </c:pt>
                <c:pt idx="5">
                  <c:v>1.9183166666666667</c:v>
                </c:pt>
                <c:pt idx="6">
                  <c:v>1.9433749999999999</c:v>
                </c:pt>
                <c:pt idx="7">
                  <c:v>2.7327750000000002</c:v>
                </c:pt>
                <c:pt idx="8">
                  <c:v>2.1255833333333336</c:v>
                </c:pt>
                <c:pt idx="9">
                  <c:v>2.3338916666666667</c:v>
                </c:pt>
                <c:pt idx="10">
                  <c:v>2.7034749999999996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47488"/>
        <c:axId val="139039488"/>
      </c:barChart>
      <c:catAx>
        <c:axId val="1364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i="1">
                <a:solidFill>
                  <a:sysClr val="windowText" lastClr="000000"/>
                </a:solidFill>
              </a:defRPr>
            </a:pPr>
            <a:endParaRPr lang="en-US"/>
          </a:p>
        </c:txPr>
        <c:crossAx val="139039488"/>
        <c:crosses val="autoZero"/>
        <c:auto val="1"/>
        <c:lblAlgn val="ctr"/>
        <c:lblOffset val="100"/>
        <c:noMultiLvlLbl val="0"/>
      </c:catAx>
      <c:valAx>
        <c:axId val="1390394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in"/>
        <c:tickLblPos val="nextTo"/>
        <c:crossAx val="13644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75738519262274"/>
          <c:y val="0.90729123827674463"/>
          <c:w val="0.61094963800666491"/>
          <c:h val="8.9876122172628123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cap="rnd">
      <a:prstDash val="solid"/>
    </a:ln>
  </c:sp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'Petroleum MLCI prices'!$C$13:$D$13</c:f>
              <c:strCache>
                <c:ptCount val="1"/>
                <c:pt idx="0">
                  <c:v>Unleaded petrol</c:v>
                </c:pt>
              </c:strCache>
            </c:strRef>
          </c:tx>
          <c:invertIfNegative val="0"/>
          <c:cat>
            <c:numRef>
              <c:f>'Petroleum MLCI prices'!$O$15:$O$25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'Petroleum MLCI prices'!$Q$15:$Q$25</c:f>
              <c:numCache>
                <c:formatCode>_(* #,##0.00_);_(* \(#,##0.00\);_(* "-"??_);_(@_)</c:formatCode>
                <c:ptCount val="11"/>
                <c:pt idx="0">
                  <c:v>1.1343433333333335</c:v>
                </c:pt>
                <c:pt idx="1">
                  <c:v>1.06925</c:v>
                </c:pt>
                <c:pt idx="2">
                  <c:v>1.3172333333333335</c:v>
                </c:pt>
                <c:pt idx="3">
                  <c:v>1.5441000000000003</c:v>
                </c:pt>
                <c:pt idx="4">
                  <c:v>1.8751833333333332</c:v>
                </c:pt>
                <c:pt idx="5">
                  <c:v>2.3249333333333335</c:v>
                </c:pt>
                <c:pt idx="6">
                  <c:v>2.3719666666666668</c:v>
                </c:pt>
                <c:pt idx="7">
                  <c:v>3.0760249999999996</c:v>
                </c:pt>
                <c:pt idx="8">
                  <c:v>2.2339666666666669</c:v>
                </c:pt>
                <c:pt idx="9">
                  <c:v>2.4737666666666667</c:v>
                </c:pt>
                <c:pt idx="10">
                  <c:v>2.8023249999999997</c:v>
                </c:pt>
              </c:numCache>
            </c:numRef>
          </c:val>
        </c:ser>
        <c:ser>
          <c:idx val="1"/>
          <c:order val="1"/>
          <c:tx>
            <c:strRef>
              <c:f>'Petroleum MLCI prices'!$F$13:$G$13</c:f>
              <c:strCache>
                <c:ptCount val="1"/>
                <c:pt idx="0">
                  <c:v>Distillate fuels</c:v>
                </c:pt>
              </c:strCache>
            </c:strRef>
          </c:tx>
          <c:invertIfNegative val="0"/>
          <c:cat>
            <c:numRef>
              <c:f>'Petroleum MLCI prices'!$O$15:$O$25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'Petroleum MLCI prices'!$S$15:$S$25</c:f>
              <c:numCache>
                <c:formatCode>_(* #,##0.00_);_(* \(#,##0.00\);_(* "-"??_);_(@_)</c:formatCode>
                <c:ptCount val="11"/>
                <c:pt idx="0">
                  <c:v>1.2059366666666669</c:v>
                </c:pt>
                <c:pt idx="1">
                  <c:v>1.1053833333333334</c:v>
                </c:pt>
                <c:pt idx="2">
                  <c:v>1.3263500000000001</c:v>
                </c:pt>
                <c:pt idx="3">
                  <c:v>1.4959166666666668</c:v>
                </c:pt>
                <c:pt idx="4">
                  <c:v>1.9390499999999999</c:v>
                </c:pt>
                <c:pt idx="5">
                  <c:v>2.3604999999999996</c:v>
                </c:pt>
                <c:pt idx="6">
                  <c:v>2.3913249999999997</c:v>
                </c:pt>
                <c:pt idx="7">
                  <c:v>3.3271249999999992</c:v>
                </c:pt>
                <c:pt idx="8">
                  <c:v>2.2743833333333332</c:v>
                </c:pt>
                <c:pt idx="9">
                  <c:v>2.497266666666667</c:v>
                </c:pt>
                <c:pt idx="10">
                  <c:v>2.8725416666666668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99552"/>
        <c:axId val="248118656"/>
      </c:barChart>
      <c:catAx>
        <c:axId val="2201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248118656"/>
        <c:crosses val="autoZero"/>
        <c:auto val="1"/>
        <c:lblAlgn val="ctr"/>
        <c:lblOffset val="100"/>
        <c:noMultiLvlLbl val="0"/>
      </c:catAx>
      <c:valAx>
        <c:axId val="2481186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in"/>
        <c:tickLblPos val="nextTo"/>
        <c:crossAx val="22019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cap="rnd">
      <a:prstDash val="solid"/>
    </a:ln>
  </c:sp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4129483814523"/>
          <c:y val="4.418913307478356E-2"/>
          <c:w val="0.85648512685914269"/>
          <c:h val="0.70806502918478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'Petroleum MLCI prices'!$O$33</c:f>
              <c:strCache>
                <c:ptCount val="1"/>
                <c:pt idx="0">
                  <c:v>Unleaded petrol - MLCI</c:v>
                </c:pt>
              </c:strCache>
            </c:strRef>
          </c:tx>
          <c:invertIfNegative val="0"/>
          <c:cat>
            <c:numRef>
              <c:f>'Petroleum MLCI prices'!$O$15:$O$24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'Petroleum MLCI prices'!$Q$15:$Q$24</c:f>
              <c:numCache>
                <c:formatCode>_(* #,##0.00_);_(* \(#,##0.00\);_(* "-"??_);_(@_)</c:formatCode>
                <c:ptCount val="10"/>
                <c:pt idx="0">
                  <c:v>1.1343433333333335</c:v>
                </c:pt>
                <c:pt idx="1">
                  <c:v>1.06925</c:v>
                </c:pt>
                <c:pt idx="2">
                  <c:v>1.3172333333333335</c:v>
                </c:pt>
                <c:pt idx="3">
                  <c:v>1.5441000000000003</c:v>
                </c:pt>
                <c:pt idx="4">
                  <c:v>1.8751833333333332</c:v>
                </c:pt>
                <c:pt idx="5">
                  <c:v>2.3249333333333335</c:v>
                </c:pt>
                <c:pt idx="6">
                  <c:v>2.3719666666666668</c:v>
                </c:pt>
                <c:pt idx="7">
                  <c:v>3.0760249999999996</c:v>
                </c:pt>
                <c:pt idx="8">
                  <c:v>2.2339666666666669</c:v>
                </c:pt>
                <c:pt idx="9">
                  <c:v>2.4737666666666667</c:v>
                </c:pt>
              </c:numCache>
            </c:numRef>
          </c:val>
        </c:ser>
        <c:ser>
          <c:idx val="1"/>
          <c:order val="1"/>
          <c:tx>
            <c:strRef>
              <c:f>'Petroleum MLCI prices'!$O$34</c:f>
              <c:strCache>
                <c:ptCount val="1"/>
                <c:pt idx="0">
                  <c:v>Unleaded petrol - Stats</c:v>
                </c:pt>
              </c:strCache>
            </c:strRef>
          </c:tx>
          <c:invertIfNegative val="0"/>
          <c:cat>
            <c:numRef>
              <c:f>'Petroleum MLCI prices'!$O$15:$O$24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'[2]Petroleum stat prices'!$I$3:$I$12</c:f>
              <c:numCache>
                <c:formatCode>General</c:formatCode>
                <c:ptCount val="10"/>
                <c:pt idx="0">
                  <c:v>1.1599999999999999</c:v>
                </c:pt>
                <c:pt idx="1">
                  <c:v>1.06</c:v>
                </c:pt>
                <c:pt idx="2">
                  <c:v>1.3165694444444445</c:v>
                </c:pt>
                <c:pt idx="3">
                  <c:v>1.5426388888888889</c:v>
                </c:pt>
                <c:pt idx="4">
                  <c:v>1.8933333333333333</c:v>
                </c:pt>
                <c:pt idx="5">
                  <c:v>2.2833333333333332</c:v>
                </c:pt>
                <c:pt idx="6">
                  <c:v>2.4175000000000004</c:v>
                </c:pt>
                <c:pt idx="7">
                  <c:v>3.0766666666666667</c:v>
                </c:pt>
                <c:pt idx="8">
                  <c:v>2.2258333333333336</c:v>
                </c:pt>
                <c:pt idx="9">
                  <c:v>2.4708333333333328</c:v>
                </c:pt>
              </c:numCache>
            </c:numRef>
          </c:val>
        </c:ser>
        <c:ser>
          <c:idx val="2"/>
          <c:order val="2"/>
          <c:tx>
            <c:strRef>
              <c:f>'Petroleum MLCI prices'!$O$35</c:f>
              <c:strCache>
                <c:ptCount val="1"/>
                <c:pt idx="0">
                  <c:v>Unleaded petrol - Imports</c:v>
                </c:pt>
              </c:strCache>
            </c:strRef>
          </c:tx>
          <c:invertIfNegative val="0"/>
          <c:cat>
            <c:numRef>
              <c:f>'Petroleum MLCI prices'!$O$15:$O$24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'[2]Petroleum products'!$E$81:$E$90</c:f>
              <c:numCache>
                <c:formatCode>General</c:formatCode>
                <c:ptCount val="10"/>
                <c:pt idx="0">
                  <c:v>0.53560387470744375</c:v>
                </c:pt>
                <c:pt idx="1">
                  <c:v>0.5373566733381635</c:v>
                </c:pt>
                <c:pt idx="2">
                  <c:v>0.65325505128059735</c:v>
                </c:pt>
                <c:pt idx="3">
                  <c:v>0.78367485380728319</c:v>
                </c:pt>
                <c:pt idx="4">
                  <c:v>0.95125503522692012</c:v>
                </c:pt>
                <c:pt idx="5">
                  <c:v>1.2468417295501493</c:v>
                </c:pt>
                <c:pt idx="6">
                  <c:v>1.2994015158666832</c:v>
                </c:pt>
                <c:pt idx="7">
                  <c:v>1.8455520213406373</c:v>
                </c:pt>
                <c:pt idx="8">
                  <c:v>1.1257572139930798</c:v>
                </c:pt>
                <c:pt idx="9">
                  <c:v>1.284366080319713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00512"/>
        <c:axId val="266402048"/>
      </c:barChart>
      <c:catAx>
        <c:axId val="2664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402048"/>
        <c:crosses val="autoZero"/>
        <c:auto val="1"/>
        <c:lblAlgn val="ctr"/>
        <c:lblOffset val="100"/>
        <c:noMultiLvlLbl val="0"/>
      </c:catAx>
      <c:valAx>
        <c:axId val="2664020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26640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240419947506561"/>
          <c:y val="0.88159454695028749"/>
          <c:w val="0.81426246719160056"/>
          <c:h val="8.0592000626787327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ysClr val="window" lastClr="FFFFFF">
            <a:lumMod val="7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4129483814523"/>
          <c:y val="4.418913307478356E-2"/>
          <c:w val="0.85648512685914269"/>
          <c:h val="0.70806502918478564"/>
        </c:manualLayout>
      </c:layout>
      <c:lineChart>
        <c:grouping val="standard"/>
        <c:varyColors val="0"/>
        <c:ser>
          <c:idx val="0"/>
          <c:order val="0"/>
          <c:tx>
            <c:strRef>
              <c:f>'Petroleum MLCI prices'!$C$13:$D$13</c:f>
              <c:strCache>
                <c:ptCount val="1"/>
                <c:pt idx="0">
                  <c:v>Unleaded petrol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multiLvlStrRef>
              <c:f>('Petroleum MLCI prices'!$A$63:$B$74,'Petroleum MLCI prices'!$A$75:$B$86,'Petroleum MLCI prices'!$A$87:$B$98,'Petroleum MLCI prices'!$A$99:$B$110,'Petroleum MLCI prices'!$A$111:$B$122,'Petroleum MLCI prices'!$A$123:$B$134)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Sept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Sept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'Petroleum MLCI prices'!$D$63:$D$134</c:f>
              <c:numCache>
                <c:formatCode>_(* #,##0.00_);_(* \(#,##0.00\);_(* "-"??_);_(@_)</c:formatCode>
                <c:ptCount val="72"/>
                <c:pt idx="0">
                  <c:v>1.7763999999999998</c:v>
                </c:pt>
                <c:pt idx="1">
                  <c:v>1.7763999999999998</c:v>
                </c:pt>
                <c:pt idx="2">
                  <c:v>1.7541</c:v>
                </c:pt>
                <c:pt idx="3">
                  <c:v>1.7541</c:v>
                </c:pt>
                <c:pt idx="4">
                  <c:v>1.7174</c:v>
                </c:pt>
                <c:pt idx="5">
                  <c:v>1.7174</c:v>
                </c:pt>
                <c:pt idx="6">
                  <c:v>1.7936000000000001</c:v>
                </c:pt>
                <c:pt idx="7">
                  <c:v>1.7936000000000001</c:v>
                </c:pt>
                <c:pt idx="8">
                  <c:v>1.9047999999999998</c:v>
                </c:pt>
                <c:pt idx="9">
                  <c:v>1.9047999999999998</c:v>
                </c:pt>
                <c:pt idx="10">
                  <c:v>2.3047999999999997</c:v>
                </c:pt>
                <c:pt idx="11">
                  <c:v>2.3047999999999997</c:v>
                </c:pt>
                <c:pt idx="12">
                  <c:v>2.0998000000000001</c:v>
                </c:pt>
                <c:pt idx="13">
                  <c:v>2.0998000000000001</c:v>
                </c:pt>
                <c:pt idx="14">
                  <c:v>2.0998000000000001</c:v>
                </c:pt>
                <c:pt idx="15">
                  <c:v>2.0998000000000001</c:v>
                </c:pt>
                <c:pt idx="16">
                  <c:v>2.2269999999999999</c:v>
                </c:pt>
                <c:pt idx="17">
                  <c:v>2.2269999999999999</c:v>
                </c:pt>
                <c:pt idx="18">
                  <c:v>2.5868000000000002</c:v>
                </c:pt>
                <c:pt idx="19">
                  <c:v>2.5868000000000002</c:v>
                </c:pt>
                <c:pt idx="20">
                  <c:v>2.5898000000000003</c:v>
                </c:pt>
                <c:pt idx="21">
                  <c:v>2.5898000000000003</c:v>
                </c:pt>
                <c:pt idx="22">
                  <c:v>2.3464</c:v>
                </c:pt>
                <c:pt idx="23">
                  <c:v>2.3464</c:v>
                </c:pt>
                <c:pt idx="24">
                  <c:v>2.0312000000000001</c:v>
                </c:pt>
                <c:pt idx="25">
                  <c:v>2.0312000000000001</c:v>
                </c:pt>
                <c:pt idx="26">
                  <c:v>2.1205000000000003</c:v>
                </c:pt>
                <c:pt idx="27">
                  <c:v>2.1205000000000003</c:v>
                </c:pt>
                <c:pt idx="28">
                  <c:v>2.2783000000000002</c:v>
                </c:pt>
                <c:pt idx="29">
                  <c:v>2.2783000000000002</c:v>
                </c:pt>
                <c:pt idx="30">
                  <c:v>2.73</c:v>
                </c:pt>
                <c:pt idx="31">
                  <c:v>2.6031</c:v>
                </c:pt>
                <c:pt idx="32">
                  <c:v>2.5829000000000004</c:v>
                </c:pt>
                <c:pt idx="33">
                  <c:v>2.4472</c:v>
                </c:pt>
                <c:pt idx="34">
                  <c:v>2.5898000000000003</c:v>
                </c:pt>
                <c:pt idx="35">
                  <c:v>2.6505999999999998</c:v>
                </c:pt>
                <c:pt idx="36">
                  <c:v>2.9095999999999997</c:v>
                </c:pt>
                <c:pt idx="37">
                  <c:v>2.9175999999999997</c:v>
                </c:pt>
                <c:pt idx="38">
                  <c:v>2.8638999999999997</c:v>
                </c:pt>
                <c:pt idx="39">
                  <c:v>2.8780999999999999</c:v>
                </c:pt>
                <c:pt idx="40">
                  <c:v>2.9750999999999999</c:v>
                </c:pt>
                <c:pt idx="41">
                  <c:v>3.0874000000000001</c:v>
                </c:pt>
                <c:pt idx="42">
                  <c:v>3.2933999999999997</c:v>
                </c:pt>
                <c:pt idx="43">
                  <c:v>3.5074000000000001</c:v>
                </c:pt>
                <c:pt idx="44">
                  <c:v>3.4285000000000001</c:v>
                </c:pt>
                <c:pt idx="45">
                  <c:v>3.1967000000000003</c:v>
                </c:pt>
                <c:pt idx="46">
                  <c:v>3.1152999999999995</c:v>
                </c:pt>
                <c:pt idx="47">
                  <c:v>2.7393000000000001</c:v>
                </c:pt>
                <c:pt idx="48">
                  <c:v>2.0972</c:v>
                </c:pt>
                <c:pt idx="49">
                  <c:v>1.8929</c:v>
                </c:pt>
                <c:pt idx="50">
                  <c:v>2.0682</c:v>
                </c:pt>
                <c:pt idx="51">
                  <c:v>2.2221000000000002</c:v>
                </c:pt>
                <c:pt idx="52">
                  <c:v>2.1591999999999998</c:v>
                </c:pt>
                <c:pt idx="53">
                  <c:v>2.2037999999999998</c:v>
                </c:pt>
                <c:pt idx="54">
                  <c:v>2.3055000000000003</c:v>
                </c:pt>
                <c:pt idx="55">
                  <c:v>2.4487000000000001</c:v>
                </c:pt>
                <c:pt idx="56">
                  <c:v>2.4330000000000003</c:v>
                </c:pt>
                <c:pt idx="57">
                  <c:v>2.3037000000000001</c:v>
                </c:pt>
                <c:pt idx="58">
                  <c:v>2.3081</c:v>
                </c:pt>
                <c:pt idx="59">
                  <c:v>2.3652000000000002</c:v>
                </c:pt>
                <c:pt idx="60">
                  <c:v>2.3755999999999999</c:v>
                </c:pt>
                <c:pt idx="61">
                  <c:v>2.4534000000000002</c:v>
                </c:pt>
                <c:pt idx="62">
                  <c:v>2.4550999999999998</c:v>
                </c:pt>
                <c:pt idx="63">
                  <c:v>2.5265</c:v>
                </c:pt>
                <c:pt idx="64">
                  <c:v>2.6162999999999998</c:v>
                </c:pt>
                <c:pt idx="65">
                  <c:v>2.5129999999999999</c:v>
                </c:pt>
                <c:pt idx="66">
                  <c:v>2.4590000000000001</c:v>
                </c:pt>
                <c:pt idx="67">
                  <c:v>2.4247000000000001</c:v>
                </c:pt>
                <c:pt idx="68">
                  <c:v>2.4537999999999998</c:v>
                </c:pt>
                <c:pt idx="69">
                  <c:v>2.4152</c:v>
                </c:pt>
                <c:pt idx="70">
                  <c:v>2.4859</c:v>
                </c:pt>
                <c:pt idx="71">
                  <c:v>2.5066999999999999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'Petroleum MLCI prices'!$F$13:$G$13</c:f>
              <c:strCache>
                <c:ptCount val="1"/>
                <c:pt idx="0">
                  <c:v>Distillate fuels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multiLvlStrRef>
              <c:f>('Petroleum MLCI prices'!$A$63:$B$74,'Petroleum MLCI prices'!$A$75:$B$86,'Petroleum MLCI prices'!$A$87:$B$98,'Petroleum MLCI prices'!$A$99:$B$110,'Petroleum MLCI prices'!$A$111:$B$122,'Petroleum MLCI prices'!$A$123:$B$134)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Sept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Sept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'Petroleum MLCI prices'!$F$63:$F$134</c:f>
              <c:numCache>
                <c:formatCode>_(* #,##0.00_);_(* \(#,##0.00\);_(* "-"??_);_(@_)</c:formatCode>
                <c:ptCount val="72"/>
                <c:pt idx="0">
                  <c:v>1.7101</c:v>
                </c:pt>
                <c:pt idx="1">
                  <c:v>1.7101</c:v>
                </c:pt>
                <c:pt idx="2">
                  <c:v>1.4815</c:v>
                </c:pt>
                <c:pt idx="3">
                  <c:v>1.4815</c:v>
                </c:pt>
                <c:pt idx="4">
                  <c:v>1.4280000000000002</c:v>
                </c:pt>
                <c:pt idx="5">
                  <c:v>1.4280000000000002</c:v>
                </c:pt>
                <c:pt idx="6">
                  <c:v>1.7653999999999999</c:v>
                </c:pt>
                <c:pt idx="7">
                  <c:v>1.7653999999999999</c:v>
                </c:pt>
                <c:pt idx="8">
                  <c:v>1.6840000000000002</c:v>
                </c:pt>
                <c:pt idx="9">
                  <c:v>1.6840000000000002</c:v>
                </c:pt>
                <c:pt idx="10">
                  <c:v>1.8241999999999998</c:v>
                </c:pt>
                <c:pt idx="11">
                  <c:v>1.8241999999999998</c:v>
                </c:pt>
                <c:pt idx="12">
                  <c:v>1.7738</c:v>
                </c:pt>
                <c:pt idx="13">
                  <c:v>1.7738</c:v>
                </c:pt>
                <c:pt idx="14">
                  <c:v>1.7738</c:v>
                </c:pt>
                <c:pt idx="15">
                  <c:v>1.7738</c:v>
                </c:pt>
                <c:pt idx="16">
                  <c:v>1.8030000000000002</c:v>
                </c:pt>
                <c:pt idx="17">
                  <c:v>1.8030000000000002</c:v>
                </c:pt>
                <c:pt idx="18">
                  <c:v>2.0482</c:v>
                </c:pt>
                <c:pt idx="19">
                  <c:v>2.0482</c:v>
                </c:pt>
                <c:pt idx="20">
                  <c:v>2.0989</c:v>
                </c:pt>
                <c:pt idx="21">
                  <c:v>2.0989</c:v>
                </c:pt>
                <c:pt idx="22">
                  <c:v>2.0122</c:v>
                </c:pt>
                <c:pt idx="23">
                  <c:v>2.0122</c:v>
                </c:pt>
                <c:pt idx="24">
                  <c:v>1.7638999999999998</c:v>
                </c:pt>
                <c:pt idx="25">
                  <c:v>1.7638999999999998</c:v>
                </c:pt>
                <c:pt idx="26">
                  <c:v>1.7475999999999998</c:v>
                </c:pt>
                <c:pt idx="27">
                  <c:v>1.7475999999999998</c:v>
                </c:pt>
                <c:pt idx="28">
                  <c:v>1.8085</c:v>
                </c:pt>
                <c:pt idx="29">
                  <c:v>1.8085</c:v>
                </c:pt>
                <c:pt idx="30">
                  <c:v>2.0233000000000003</c:v>
                </c:pt>
                <c:pt idx="31">
                  <c:v>2.0000999999999998</c:v>
                </c:pt>
                <c:pt idx="32">
                  <c:v>2.0499999999999998</c:v>
                </c:pt>
                <c:pt idx="33">
                  <c:v>2.0899000000000001</c:v>
                </c:pt>
                <c:pt idx="34">
                  <c:v>2.2534000000000001</c:v>
                </c:pt>
                <c:pt idx="35">
                  <c:v>2.2637999999999998</c:v>
                </c:pt>
                <c:pt idx="36">
                  <c:v>2.4813999999999998</c:v>
                </c:pt>
                <c:pt idx="37">
                  <c:v>2.504</c:v>
                </c:pt>
                <c:pt idx="38">
                  <c:v>2.3881999999999999</c:v>
                </c:pt>
                <c:pt idx="39">
                  <c:v>2.4090000000000003</c:v>
                </c:pt>
                <c:pt idx="40">
                  <c:v>2.6220999999999997</c:v>
                </c:pt>
                <c:pt idx="41">
                  <c:v>2.7677999999999998</c:v>
                </c:pt>
                <c:pt idx="42">
                  <c:v>3.0305</c:v>
                </c:pt>
                <c:pt idx="43">
                  <c:v>3.2011000000000003</c:v>
                </c:pt>
                <c:pt idx="44">
                  <c:v>3.1826999999999996</c:v>
                </c:pt>
                <c:pt idx="45">
                  <c:v>2.8322000000000003</c:v>
                </c:pt>
                <c:pt idx="46">
                  <c:v>2.7149000000000001</c:v>
                </c:pt>
                <c:pt idx="47">
                  <c:v>2.6593999999999998</c:v>
                </c:pt>
                <c:pt idx="48">
                  <c:v>2.3108</c:v>
                </c:pt>
                <c:pt idx="49">
                  <c:v>2.0772999999999997</c:v>
                </c:pt>
                <c:pt idx="50">
                  <c:v>2.0655999999999999</c:v>
                </c:pt>
                <c:pt idx="51">
                  <c:v>1.9235</c:v>
                </c:pt>
                <c:pt idx="52">
                  <c:v>1.9619</c:v>
                </c:pt>
                <c:pt idx="53">
                  <c:v>2.0156999999999998</c:v>
                </c:pt>
                <c:pt idx="54">
                  <c:v>2.0908000000000002</c:v>
                </c:pt>
                <c:pt idx="55">
                  <c:v>2.2709999999999999</c:v>
                </c:pt>
                <c:pt idx="56">
                  <c:v>2.2271000000000001</c:v>
                </c:pt>
                <c:pt idx="57">
                  <c:v>2.1368</c:v>
                </c:pt>
                <c:pt idx="58">
                  <c:v>2.1827999999999999</c:v>
                </c:pt>
                <c:pt idx="59">
                  <c:v>2.2437</c:v>
                </c:pt>
                <c:pt idx="60">
                  <c:v>2.2284999999999999</c:v>
                </c:pt>
                <c:pt idx="61">
                  <c:v>2.2563</c:v>
                </c:pt>
                <c:pt idx="62">
                  <c:v>2.2471999999999999</c:v>
                </c:pt>
                <c:pt idx="63">
                  <c:v>2.3227000000000002</c:v>
                </c:pt>
                <c:pt idx="64">
                  <c:v>2.4600999999999997</c:v>
                </c:pt>
                <c:pt idx="65">
                  <c:v>2.3978999999999999</c:v>
                </c:pt>
                <c:pt idx="66">
                  <c:v>2.3338999999999999</c:v>
                </c:pt>
                <c:pt idx="67">
                  <c:v>2.3039000000000001</c:v>
                </c:pt>
                <c:pt idx="68">
                  <c:v>2.363</c:v>
                </c:pt>
                <c:pt idx="69">
                  <c:v>2.3272999999999997</c:v>
                </c:pt>
                <c:pt idx="70">
                  <c:v>2.3725000000000001</c:v>
                </c:pt>
                <c:pt idx="71">
                  <c:v>2.3934000000000002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'Petroleum MLCI prices'!$E$14</c:f>
              <c:strCache>
                <c:ptCount val="1"/>
                <c:pt idx="0">
                  <c:v>MOBS petrol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multiLvlStrRef>
              <c:f>('Petroleum MLCI prices'!$A$63:$B$74,'Petroleum MLCI prices'!$A$75:$B$86,'Petroleum MLCI prices'!$A$87:$B$98,'Petroleum MLCI prices'!$A$99:$B$110,'Petroleum MLCI prices'!$A$111:$B$122,'Petroleum MLCI prices'!$A$123:$B$134)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Sept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Sept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'Petroleum MLCI prices'!$E$63:$E$134</c:f>
              <c:numCache>
                <c:formatCode>_(* #,##0.00_);_(* \(#,##0.00\);_(* "-"??_);_(@_)</c:formatCode>
                <c:ptCount val="72"/>
                <c:pt idx="0">
                  <c:v>0.48213571428571422</c:v>
                </c:pt>
                <c:pt idx="1">
                  <c:v>0.54385250000000007</c:v>
                </c:pt>
                <c:pt idx="2">
                  <c:v>0.60511521739130436</c:v>
                </c:pt>
                <c:pt idx="3">
                  <c:v>0.62251428571428558</c:v>
                </c:pt>
                <c:pt idx="4">
                  <c:v>0.55681704545454547</c:v>
                </c:pt>
                <c:pt idx="5">
                  <c:v>0.61007954545454546</c:v>
                </c:pt>
                <c:pt idx="6">
                  <c:v>0.65622619047619035</c:v>
                </c:pt>
                <c:pt idx="7">
                  <c:v>0.7370978260869564</c:v>
                </c:pt>
                <c:pt idx="8">
                  <c:v>0.79897954545454553</c:v>
                </c:pt>
                <c:pt idx="9">
                  <c:v>0.69352380952380954</c:v>
                </c:pt>
                <c:pt idx="10">
                  <c:v>0.61400568181818171</c:v>
                </c:pt>
                <c:pt idx="11">
                  <c:v>0.60950454545454535</c:v>
                </c:pt>
                <c:pt idx="12">
                  <c:v>0.66534090909090893</c:v>
                </c:pt>
                <c:pt idx="13">
                  <c:v>0.65971500000000005</c:v>
                </c:pt>
                <c:pt idx="14">
                  <c:v>0.70273478260869549</c:v>
                </c:pt>
                <c:pt idx="15">
                  <c:v>0.81698375000000001</c:v>
                </c:pt>
                <c:pt idx="16">
                  <c:v>0.87872717391304367</c:v>
                </c:pt>
                <c:pt idx="17">
                  <c:v>0.83537954545454551</c:v>
                </c:pt>
                <c:pt idx="18">
                  <c:v>0.86156428571428578</c:v>
                </c:pt>
                <c:pt idx="19">
                  <c:v>0.86156428571428578</c:v>
                </c:pt>
                <c:pt idx="20">
                  <c:v>0.66841428571428574</c:v>
                </c:pt>
                <c:pt idx="21">
                  <c:v>0.62764772727272711</c:v>
                </c:pt>
                <c:pt idx="22">
                  <c:v>0.63937045454545438</c:v>
                </c:pt>
                <c:pt idx="23">
                  <c:v>0.6882571428571429</c:v>
                </c:pt>
                <c:pt idx="24">
                  <c:v>0.62721141304347816</c:v>
                </c:pt>
                <c:pt idx="25">
                  <c:v>0.67567500000000003</c:v>
                </c:pt>
                <c:pt idx="26">
                  <c:v>0.77459772727272724</c:v>
                </c:pt>
                <c:pt idx="27">
                  <c:v>0.83956666666666668</c:v>
                </c:pt>
                <c:pt idx="28">
                  <c:v>0.8900271739130432</c:v>
                </c:pt>
                <c:pt idx="29">
                  <c:v>0.8547285714285715</c:v>
                </c:pt>
                <c:pt idx="30">
                  <c:v>0.86187045454545474</c:v>
                </c:pt>
                <c:pt idx="31">
                  <c:v>0.78174130434782618</c:v>
                </c:pt>
                <c:pt idx="32">
                  <c:v>0.83703749999999977</c:v>
                </c:pt>
                <c:pt idx="33">
                  <c:v>0.89850217391304343</c:v>
                </c:pt>
                <c:pt idx="34">
                  <c:v>1.0180318181818182</c:v>
                </c:pt>
                <c:pt idx="35">
                  <c:v>1.0027750000000002</c:v>
                </c:pt>
                <c:pt idx="36">
                  <c:v>1.022125</c:v>
                </c:pt>
                <c:pt idx="37">
                  <c:v>1.0611619047619048</c:v>
                </c:pt>
                <c:pt idx="38">
                  <c:v>1.1090226190476189</c:v>
                </c:pt>
                <c:pt idx="39">
                  <c:v>1.1905636363636363</c:v>
                </c:pt>
                <c:pt idx="40">
                  <c:v>1.3143079545454546</c:v>
                </c:pt>
                <c:pt idx="41">
                  <c:v>1.4232642857142854</c:v>
                </c:pt>
                <c:pt idx="42">
                  <c:v>1.3709913043478259</c:v>
                </c:pt>
                <c:pt idx="43">
                  <c:v>1.1737523809523804</c:v>
                </c:pt>
                <c:pt idx="44">
                  <c:v>1.0924909090909092</c:v>
                </c:pt>
                <c:pt idx="45">
                  <c:v>0.81433478260869596</c:v>
                </c:pt>
                <c:pt idx="46">
                  <c:v>0.49876750000000003</c:v>
                </c:pt>
                <c:pt idx="47">
                  <c:v>0.41965054347826092</c:v>
                </c:pt>
                <c:pt idx="48">
                  <c:v>0.53821363636363639</c:v>
                </c:pt>
                <c:pt idx="49">
                  <c:v>0.59513500000000008</c:v>
                </c:pt>
                <c:pt idx="50">
                  <c:v>0.55397500000000022</c:v>
                </c:pt>
                <c:pt idx="51">
                  <c:v>0.61460113636363634</c:v>
                </c:pt>
                <c:pt idx="52">
                  <c:v>0.84639761904761912</c:v>
                </c:pt>
                <c:pt idx="53">
                  <c:v>0.78789545454545473</c:v>
                </c:pt>
                <c:pt idx="54">
                  <c:v>0.73336304347826098</c:v>
                </c:pt>
                <c:pt idx="55">
                  <c:v>0.82713068181818195</c:v>
                </c:pt>
                <c:pt idx="56">
                  <c:v>0.75738181818181805</c:v>
                </c:pt>
                <c:pt idx="57">
                  <c:v>0.78244772727272716</c:v>
                </c:pt>
                <c:pt idx="58">
                  <c:v>0.82756666666666656</c:v>
                </c:pt>
                <c:pt idx="59">
                  <c:v>0.81922717391304345</c:v>
                </c:pt>
                <c:pt idx="60">
                  <c:v>0.87529999999999997</c:v>
                </c:pt>
                <c:pt idx="61">
                  <c:v>0.85614187500000027</c:v>
                </c:pt>
                <c:pt idx="62">
                  <c:v>0.90186304347826085</c:v>
                </c:pt>
                <c:pt idx="63">
                  <c:v>0.93648636363636406</c:v>
                </c:pt>
                <c:pt idx="64">
                  <c:v>0.84639761904761912</c:v>
                </c:pt>
                <c:pt idx="65">
                  <c:v>0.83315227272727277</c:v>
                </c:pt>
                <c:pt idx="66">
                  <c:v>0.83315227272727277</c:v>
                </c:pt>
                <c:pt idx="67">
                  <c:v>0.82713068181818195</c:v>
                </c:pt>
                <c:pt idx="68">
                  <c:v>0.82462159090909071</c:v>
                </c:pt>
                <c:pt idx="69">
                  <c:v>0.89357380952380927</c:v>
                </c:pt>
                <c:pt idx="70">
                  <c:v>0.9330181818181823</c:v>
                </c:pt>
                <c:pt idx="71">
                  <c:v>1.0180043478260872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'Petroleum MLCI prices'!$H$14</c:f>
              <c:strCache>
                <c:ptCount val="1"/>
                <c:pt idx="0">
                  <c:v>MOBS fuels</c:v>
                </c:pt>
              </c:strCache>
            </c:strRef>
          </c:tx>
          <c:marker>
            <c:symbol val="none"/>
          </c:marker>
          <c:cat>
            <c:multiLvlStrRef>
              <c:f>('Petroleum MLCI prices'!$A$63:$B$74,'Petroleum MLCI prices'!$A$75:$B$86,'Petroleum MLCI prices'!$A$87:$B$98,'Petroleum MLCI prices'!$A$99:$B$110,'Petroleum MLCI prices'!$A$111:$B$122,'Petroleum MLCI prices'!$A$123:$B$134)</c:f>
              <c:multiLvlStrCache>
                <c:ptCount val="7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Sept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Sept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'Petroleum MLCI prices'!$H$63:$H$134</c:f>
              <c:numCache>
                <c:formatCode>_(* #,##0.00_);_(* \(#,##0.00\);_(* "-"??_);_(@_)</c:formatCode>
                <c:ptCount val="72"/>
                <c:pt idx="0">
                  <c:v>0.5076952380952382</c:v>
                </c:pt>
                <c:pt idx="1">
                  <c:v>0.54458906249999983</c:v>
                </c:pt>
                <c:pt idx="2">
                  <c:v>0.65731956521739132</c:v>
                </c:pt>
                <c:pt idx="3">
                  <c:v>0.66794702380952364</c:v>
                </c:pt>
                <c:pt idx="4">
                  <c:v>0.61507301136363612</c:v>
                </c:pt>
                <c:pt idx="5">
                  <c:v>0.70133295454545463</c:v>
                </c:pt>
                <c:pt idx="6">
                  <c:v>0.70833988095238098</c:v>
                </c:pt>
                <c:pt idx="7">
                  <c:v>0.72802499999999992</c:v>
                </c:pt>
                <c:pt idx="8">
                  <c:v>0.78329545454545457</c:v>
                </c:pt>
                <c:pt idx="9">
                  <c:v>0.75062976190476183</c:v>
                </c:pt>
                <c:pt idx="10">
                  <c:v>0.64304431818181818</c:v>
                </c:pt>
                <c:pt idx="11">
                  <c:v>0.66369289772727269</c:v>
                </c:pt>
                <c:pt idx="12">
                  <c:v>0.72222144886363637</c:v>
                </c:pt>
                <c:pt idx="13">
                  <c:v>0.71411249999999993</c:v>
                </c:pt>
                <c:pt idx="14">
                  <c:v>0.76593043478260892</c:v>
                </c:pt>
                <c:pt idx="15">
                  <c:v>0.86494312499999992</c:v>
                </c:pt>
                <c:pt idx="16">
                  <c:v>0.87952663043478241</c:v>
                </c:pt>
                <c:pt idx="17">
                  <c:v>0.87228750000000022</c:v>
                </c:pt>
                <c:pt idx="18">
                  <c:v>0.87098809523809539</c:v>
                </c:pt>
                <c:pt idx="19">
                  <c:v>0.87098809523809539</c:v>
                </c:pt>
                <c:pt idx="20">
                  <c:v>0.76673571428571441</c:v>
                </c:pt>
                <c:pt idx="21">
                  <c:v>0.71975681818181803</c:v>
                </c:pt>
                <c:pt idx="22">
                  <c:v>0.70863636363636384</c:v>
                </c:pt>
                <c:pt idx="23">
                  <c:v>0.71684166666666671</c:v>
                </c:pt>
                <c:pt idx="24">
                  <c:v>0.68028478260869574</c:v>
                </c:pt>
                <c:pt idx="25">
                  <c:v>0.71175562500000011</c:v>
                </c:pt>
                <c:pt idx="26">
                  <c:v>0.74657499999999999</c:v>
                </c:pt>
                <c:pt idx="27">
                  <c:v>0.81615000000000004</c:v>
                </c:pt>
                <c:pt idx="28">
                  <c:v>0.82932826086956513</c:v>
                </c:pt>
                <c:pt idx="29">
                  <c:v>0.8364880952380952</c:v>
                </c:pt>
                <c:pt idx="30">
                  <c:v>0.87574772727272743</c:v>
                </c:pt>
                <c:pt idx="31">
                  <c:v>0.84695489130434798</c:v>
                </c:pt>
                <c:pt idx="32">
                  <c:v>0.92288875000000004</c:v>
                </c:pt>
                <c:pt idx="33">
                  <c:v>0.96771956521739111</c:v>
                </c:pt>
                <c:pt idx="34">
                  <c:v>1.0958289772727274</c:v>
                </c:pt>
                <c:pt idx="35">
                  <c:v>1.0901747023809523</c:v>
                </c:pt>
                <c:pt idx="36">
                  <c:v>1.0758157608695651</c:v>
                </c:pt>
                <c:pt idx="37">
                  <c:v>1.1240404761904765</c:v>
                </c:pt>
                <c:pt idx="38">
                  <c:v>1.2837791666666667</c:v>
                </c:pt>
                <c:pt idx="39">
                  <c:v>1.4121625000000002</c:v>
                </c:pt>
                <c:pt idx="40">
                  <c:v>1.5991465909090907</c:v>
                </c:pt>
                <c:pt idx="41">
                  <c:v>1.6863416666666662</c:v>
                </c:pt>
                <c:pt idx="42">
                  <c:v>1.6754271739130437</c:v>
                </c:pt>
                <c:pt idx="43">
                  <c:v>1.3431630952380949</c:v>
                </c:pt>
                <c:pt idx="44">
                  <c:v>1.2040034090909089</c:v>
                </c:pt>
                <c:pt idx="45">
                  <c:v>0.87867391304347819</c:v>
                </c:pt>
                <c:pt idx="46">
                  <c:v>0.7210112500000001</c:v>
                </c:pt>
                <c:pt idx="47">
                  <c:v>0.60296032608695638</c:v>
                </c:pt>
                <c:pt idx="48">
                  <c:v>0.5910971590909091</c:v>
                </c:pt>
                <c:pt idx="49">
                  <c:v>0.51642999999999994</c:v>
                </c:pt>
                <c:pt idx="50">
                  <c:v>0.53984204545454539</c:v>
                </c:pt>
                <c:pt idx="51">
                  <c:v>0.59723295454545455</c:v>
                </c:pt>
                <c:pt idx="52">
                  <c:v>0.88317857142857159</c:v>
                </c:pt>
                <c:pt idx="53">
                  <c:v>0.76991704545454531</c:v>
                </c:pt>
                <c:pt idx="54">
                  <c:v>0.7181108695652173</c:v>
                </c:pt>
                <c:pt idx="55">
                  <c:v>0.87703409090909079</c:v>
                </c:pt>
                <c:pt idx="56">
                  <c:v>0.7513460227272728</c:v>
                </c:pt>
                <c:pt idx="57">
                  <c:v>0.80542500000000028</c:v>
                </c:pt>
                <c:pt idx="58">
                  <c:v>0.84535357142857137</c:v>
                </c:pt>
                <c:pt idx="59">
                  <c:v>0.81834184782608699</c:v>
                </c:pt>
                <c:pt idx="60">
                  <c:v>0.85033452380952401</c:v>
                </c:pt>
                <c:pt idx="61">
                  <c:v>0.82803937500000002</c:v>
                </c:pt>
                <c:pt idx="62">
                  <c:v>0.88174130434782616</c:v>
                </c:pt>
                <c:pt idx="63">
                  <c:v>0.9526318181818183</c:v>
                </c:pt>
                <c:pt idx="64">
                  <c:v>0.88317857142857159</c:v>
                </c:pt>
                <c:pt idx="65">
                  <c:v>0.86493181818181819</c:v>
                </c:pt>
                <c:pt idx="66">
                  <c:v>0.86493181818181819</c:v>
                </c:pt>
                <c:pt idx="67">
                  <c:v>0.87703409090909079</c:v>
                </c:pt>
                <c:pt idx="68">
                  <c:v>0.87617159090909102</c:v>
                </c:pt>
                <c:pt idx="69">
                  <c:v>0.936911904761905</c:v>
                </c:pt>
                <c:pt idx="70">
                  <c:v>0.9741323863636363</c:v>
                </c:pt>
                <c:pt idx="71">
                  <c:v>1.0356293478260867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25728"/>
        <c:axId val="112943488"/>
      </c:lineChart>
      <c:catAx>
        <c:axId val="3440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43488"/>
        <c:crosses val="autoZero"/>
        <c:auto val="1"/>
        <c:lblAlgn val="ctr"/>
        <c:lblOffset val="100"/>
        <c:noMultiLvlLbl val="0"/>
      </c:catAx>
      <c:valAx>
        <c:axId val="1129434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3440257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11506234083295309"/>
          <c:y val="0.94185030231188183"/>
          <c:w val="0.85845881191456574"/>
          <c:h val="5.8149697688123073E-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ysClr val="window" lastClr="FFFFFF">
            <a:lumMod val="7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800"/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12</xdr:row>
      <xdr:rowOff>38100</xdr:rowOff>
    </xdr:from>
    <xdr:to>
      <xdr:col>33</xdr:col>
      <xdr:colOff>180975</xdr:colOff>
      <xdr:row>30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</xdr:colOff>
      <xdr:row>42</xdr:row>
      <xdr:rowOff>0</xdr:rowOff>
    </xdr:from>
    <xdr:to>
      <xdr:col>33</xdr:col>
      <xdr:colOff>361950</xdr:colOff>
      <xdr:row>62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38100</xdr:colOff>
      <xdr:row>25</xdr:row>
      <xdr:rowOff>57149</xdr:rowOff>
    </xdr:from>
    <xdr:to>
      <xdr:col>23</xdr:col>
      <xdr:colOff>47625</xdr:colOff>
      <xdr:row>48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581025</xdr:colOff>
      <xdr:row>55</xdr:row>
      <xdr:rowOff>152401</xdr:rowOff>
    </xdr:from>
    <xdr:to>
      <xdr:col>22</xdr:col>
      <xdr:colOff>285750</xdr:colOff>
      <xdr:row>76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563880</xdr:colOff>
      <xdr:row>0</xdr:row>
      <xdr:rowOff>99060</xdr:rowOff>
    </xdr:from>
    <xdr:to>
      <xdr:col>12</xdr:col>
      <xdr:colOff>572135</xdr:colOff>
      <xdr:row>9</xdr:row>
      <xdr:rowOff>99060</xdr:rowOff>
    </xdr:to>
    <xdr:sp macro="" textlink="">
      <xdr:nvSpPr>
        <xdr:cNvPr id="6" name="Text Box 3"/>
        <xdr:cNvSpPr txBox="1"/>
      </xdr:nvSpPr>
      <xdr:spPr>
        <a:xfrm>
          <a:off x="2491740" y="99060"/>
          <a:ext cx="5951855" cy="13716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AU" sz="1100">
              <a:effectLst/>
              <a:ea typeface="Calibri"/>
              <a:cs typeface="Times New Roman"/>
            </a:rPr>
            <a:t>Disclaimer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100">
              <a:effectLst/>
              <a:ea typeface="Calibri"/>
              <a:cs typeface="Times New Roman"/>
            </a:rPr>
            <a:t>This data is provided here as it is provided to SPC by the Tonga Competent</a:t>
          </a:r>
          <a:r>
            <a:rPr lang="en-AU" sz="1100" baseline="0">
              <a:effectLst/>
              <a:ea typeface="Calibri"/>
              <a:cs typeface="Times New Roman"/>
            </a:rPr>
            <a:t> Authority</a:t>
          </a:r>
          <a:r>
            <a:rPr lang="en-AU" sz="1100">
              <a:effectLst/>
              <a:ea typeface="Calibri"/>
              <a:cs typeface="Times New Roman"/>
            </a:rPr>
            <a:t> via the Tonga Energy Roadmap</a:t>
          </a:r>
          <a:r>
            <a:rPr lang="en-AU" sz="1100" baseline="0">
              <a:effectLst/>
              <a:ea typeface="Calibri"/>
              <a:cs typeface="Times New Roman"/>
            </a:rPr>
            <a:t> Implementation Unit (TERM IU, Feleti) </a:t>
          </a:r>
          <a:r>
            <a:rPr lang="en-AU" sz="1100">
              <a:effectLst/>
              <a:ea typeface="Calibri"/>
              <a:cs typeface="Times New Roman"/>
            </a:rPr>
            <a:t>in 2014.  Data may contain technical inaccuracies or typological errors. Information may be changed or updated without notice by TCA or Tonga Energy Office. EDD/SPC does not warrant or assume any legal liability or responsibility for the accuracy, completeness or usefulness of any information, product or process disclosed. 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Documents/My%20Directory/PMO/PMO/Data%20source/MLCI/MOPS%20Data%20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Documents/My%20Directory/PMO/PMO/Energy/Energy%20Statistics%20Yearbook/Source/Energy%20Statistics%20data/Publication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PS Data"/>
      <sheetName val="Sheet3"/>
    </sheetNames>
    <sheetDataSet>
      <sheetData sheetId="0">
        <row r="2">
          <cell r="N2">
            <v>0.48213571428571422</v>
          </cell>
          <cell r="O2">
            <v>0.51190476190476197</v>
          </cell>
          <cell r="P2">
            <v>0.5076952380952382</v>
          </cell>
        </row>
        <row r="3">
          <cell r="N3">
            <v>0.54385250000000007</v>
          </cell>
          <cell r="O3">
            <v>0.54275000000000007</v>
          </cell>
          <cell r="P3">
            <v>0.54458906249999983</v>
          </cell>
        </row>
        <row r="4">
          <cell r="N4">
            <v>0.60511521739130436</v>
          </cell>
          <cell r="O4">
            <v>0.66405652173913043</v>
          </cell>
          <cell r="P4">
            <v>0.65731956521739132</v>
          </cell>
        </row>
        <row r="5">
          <cell r="N5">
            <v>0.62251428571428558</v>
          </cell>
          <cell r="O5">
            <v>0.71402380952380951</v>
          </cell>
          <cell r="P5">
            <v>0.66794702380952364</v>
          </cell>
        </row>
        <row r="6">
          <cell r="N6">
            <v>0.55681704545454547</v>
          </cell>
          <cell r="O6">
            <v>0.63641477272727276</v>
          </cell>
          <cell r="P6">
            <v>0.61507301136363612</v>
          </cell>
        </row>
        <row r="7">
          <cell r="N7">
            <v>0.61007954545454546</v>
          </cell>
          <cell r="O7">
            <v>0.68926818181818184</v>
          </cell>
          <cell r="P7">
            <v>0.70133295454545463</v>
          </cell>
        </row>
        <row r="8">
          <cell r="N8">
            <v>0.65622619047619035</v>
          </cell>
          <cell r="O8">
            <v>0.70067380952380953</v>
          </cell>
          <cell r="P8">
            <v>0.70833988095238098</v>
          </cell>
        </row>
        <row r="9">
          <cell r="N9">
            <v>0.7370978260869564</v>
          </cell>
          <cell r="O9">
            <v>0.757191304347826</v>
          </cell>
          <cell r="P9">
            <v>0.72802499999999992</v>
          </cell>
        </row>
        <row r="10">
          <cell r="N10">
            <v>0.79897954545454553</v>
          </cell>
          <cell r="O10">
            <v>0.79160000000000008</v>
          </cell>
          <cell r="P10">
            <v>0.78329545454545457</v>
          </cell>
        </row>
        <row r="11">
          <cell r="N11">
            <v>0.69352380952380954</v>
          </cell>
          <cell r="O11">
            <v>0.7571214285714285</v>
          </cell>
          <cell r="P11">
            <v>0.75062976190476183</v>
          </cell>
        </row>
        <row r="12">
          <cell r="N12">
            <v>0.61400568181818171</v>
          </cell>
          <cell r="O12">
            <v>0.64866477272727274</v>
          </cell>
          <cell r="P12">
            <v>0.64304431818181818</v>
          </cell>
        </row>
        <row r="13">
          <cell r="N13">
            <v>0.60950454545454535</v>
          </cell>
          <cell r="O13">
            <v>0.70434318181818167</v>
          </cell>
          <cell r="P13">
            <v>0.66369289772727269</v>
          </cell>
        </row>
        <row r="14">
          <cell r="N14">
            <v>0.66534090909090893</v>
          </cell>
          <cell r="O14">
            <v>0.76459090909090899</v>
          </cell>
          <cell r="P14">
            <v>0.72222144886363637</v>
          </cell>
        </row>
        <row r="15">
          <cell r="N15">
            <v>0.65971500000000005</v>
          </cell>
          <cell r="O15">
            <v>0.74958999999999998</v>
          </cell>
          <cell r="P15">
            <v>0.71411249999999993</v>
          </cell>
        </row>
        <row r="16">
          <cell r="N16">
            <v>0.70273478260869549</v>
          </cell>
          <cell r="O16">
            <v>0.7565608695652174</v>
          </cell>
          <cell r="P16">
            <v>0.76593043478260892</v>
          </cell>
        </row>
        <row r="17">
          <cell r="N17">
            <v>0.81698375000000001</v>
          </cell>
          <cell r="O17">
            <v>0.84769499999999987</v>
          </cell>
          <cell r="P17">
            <v>0.86494312499999992</v>
          </cell>
        </row>
        <row r="18">
          <cell r="N18">
            <v>0.87872717391304367</v>
          </cell>
          <cell r="O18">
            <v>0.85688478260869549</v>
          </cell>
          <cell r="P18">
            <v>0.87952663043478241</v>
          </cell>
        </row>
        <row r="19">
          <cell r="N19">
            <v>0.83537954545454551</v>
          </cell>
          <cell r="O19">
            <v>0.86181363636363628</v>
          </cell>
          <cell r="P19">
            <v>0.87228750000000022</v>
          </cell>
        </row>
        <row r="20">
          <cell r="N20">
            <v>0.86156428571428578</v>
          </cell>
          <cell r="O20">
            <v>0.87572380952380935</v>
          </cell>
          <cell r="P20">
            <v>0.87098809523809539</v>
          </cell>
        </row>
        <row r="21">
          <cell r="N21">
            <v>0.86156428571428578</v>
          </cell>
          <cell r="O21">
            <v>0.87572380952380935</v>
          </cell>
          <cell r="P21">
            <v>0.87098809523809539</v>
          </cell>
        </row>
        <row r="22">
          <cell r="N22">
            <v>0.66841428571428574</v>
          </cell>
          <cell r="O22">
            <v>0.8054714285714285</v>
          </cell>
          <cell r="P22">
            <v>0.76673571428571441</v>
          </cell>
        </row>
        <row r="23">
          <cell r="N23">
            <v>0.62764772727272711</v>
          </cell>
          <cell r="O23">
            <v>0.73947045454545457</v>
          </cell>
          <cell r="P23">
            <v>0.71975681818181803</v>
          </cell>
        </row>
        <row r="24">
          <cell r="N24">
            <v>0.63937045454545438</v>
          </cell>
          <cell r="O24">
            <v>0.73625000000000007</v>
          </cell>
          <cell r="P24">
            <v>0.70863636363636384</v>
          </cell>
        </row>
        <row r="25">
          <cell r="N25">
            <v>0.6882571428571429</v>
          </cell>
          <cell r="O25">
            <v>0.77369285714285696</v>
          </cell>
          <cell r="P25">
            <v>0.71684166666666671</v>
          </cell>
        </row>
        <row r="26">
          <cell r="N26">
            <v>0.62721141304347816</v>
          </cell>
          <cell r="O26">
            <v>0.69949130434782614</v>
          </cell>
          <cell r="P26">
            <v>0.68028478260869574</v>
          </cell>
        </row>
        <row r="27">
          <cell r="N27">
            <v>0.67567500000000003</v>
          </cell>
          <cell r="O27">
            <v>0.71612375000000006</v>
          </cell>
          <cell r="P27">
            <v>0.71175562500000011</v>
          </cell>
        </row>
        <row r="28">
          <cell r="N28">
            <v>0.77459772727272724</v>
          </cell>
          <cell r="O28">
            <v>0.75015909090909105</v>
          </cell>
          <cell r="P28">
            <v>0.74657499999999999</v>
          </cell>
        </row>
        <row r="29">
          <cell r="N29">
            <v>0.83956666666666668</v>
          </cell>
          <cell r="O29">
            <v>0.80896666666666661</v>
          </cell>
          <cell r="P29">
            <v>0.81615000000000004</v>
          </cell>
        </row>
        <row r="30">
          <cell r="N30">
            <v>0.8900271739130432</v>
          </cell>
          <cell r="O30">
            <v>0.82138043478260858</v>
          </cell>
          <cell r="P30">
            <v>0.82932826086956513</v>
          </cell>
        </row>
        <row r="31">
          <cell r="N31">
            <v>0.8547285714285715</v>
          </cell>
          <cell r="O31">
            <v>0.83747619047619049</v>
          </cell>
          <cell r="P31">
            <v>0.8364880952380952</v>
          </cell>
        </row>
        <row r="32">
          <cell r="N32">
            <v>0.86187045454545474</v>
          </cell>
          <cell r="O32">
            <v>0.87156818181818174</v>
          </cell>
          <cell r="P32">
            <v>0.87574772727272743</v>
          </cell>
        </row>
        <row r="33">
          <cell r="N33">
            <v>0.78174130434782618</v>
          </cell>
          <cell r="O33">
            <v>0.84248043478260859</v>
          </cell>
          <cell r="P33">
            <v>0.84695489130434798</v>
          </cell>
        </row>
        <row r="34">
          <cell r="N34">
            <v>0.83703749999999977</v>
          </cell>
          <cell r="O34">
            <v>0.90442</v>
          </cell>
          <cell r="P34">
            <v>0.92288875000000004</v>
          </cell>
        </row>
        <row r="35">
          <cell r="N35">
            <v>0.89850217391304343</v>
          </cell>
          <cell r="O35">
            <v>0.96615652173913036</v>
          </cell>
          <cell r="P35">
            <v>0.96771956521739111</v>
          </cell>
        </row>
        <row r="36">
          <cell r="N36">
            <v>1.0180318181818182</v>
          </cell>
          <cell r="O36">
            <v>1.1285068181818181</v>
          </cell>
          <cell r="P36">
            <v>1.0958289772727274</v>
          </cell>
        </row>
        <row r="37">
          <cell r="N37">
            <v>1.0027750000000002</v>
          </cell>
          <cell r="O37">
            <v>1.084632142857143</v>
          </cell>
          <cell r="P37">
            <v>1.0901747023809523</v>
          </cell>
        </row>
        <row r="38">
          <cell r="N38">
            <v>1.022125</v>
          </cell>
          <cell r="O38">
            <v>1.0636608695652172</v>
          </cell>
          <cell r="P38">
            <v>1.0758157608695651</v>
          </cell>
        </row>
        <row r="39">
          <cell r="N39">
            <v>1.0611619047619048</v>
          </cell>
          <cell r="O39">
            <v>1.1048952380952382</v>
          </cell>
          <cell r="P39">
            <v>1.1240404761904765</v>
          </cell>
        </row>
        <row r="40">
          <cell r="N40">
            <v>1.1090226190476189</v>
          </cell>
          <cell r="O40">
            <v>1.2531380952380951</v>
          </cell>
          <cell r="P40">
            <v>1.2837791666666667</v>
          </cell>
        </row>
        <row r="41">
          <cell r="N41">
            <v>1.1905636363636363</v>
          </cell>
          <cell r="O41">
            <v>1.3857772727272728</v>
          </cell>
          <cell r="P41">
            <v>1.4121625000000002</v>
          </cell>
        </row>
        <row r="42">
          <cell r="N42">
            <v>1.3143079545454546</v>
          </cell>
          <cell r="O42">
            <v>1.5881022727272727</v>
          </cell>
          <cell r="P42">
            <v>1.5991465909090907</v>
          </cell>
        </row>
        <row r="43">
          <cell r="N43">
            <v>1.4232642857142854</v>
          </cell>
          <cell r="O43">
            <v>1.6488380952380952</v>
          </cell>
          <cell r="P43">
            <v>1.6863416666666662</v>
          </cell>
        </row>
        <row r="44">
          <cell r="N44">
            <v>1.3709913043478259</v>
          </cell>
          <cell r="O44">
            <v>1.6728086956521744</v>
          </cell>
          <cell r="P44">
            <v>1.6754271739130437</v>
          </cell>
        </row>
        <row r="45">
          <cell r="N45">
            <v>1.1737523809523804</v>
          </cell>
          <cell r="O45">
            <v>1.3765000000000003</v>
          </cell>
          <cell r="P45">
            <v>1.3431630952380949</v>
          </cell>
        </row>
        <row r="46">
          <cell r="N46">
            <v>1.0924909090909092</v>
          </cell>
          <cell r="O46">
            <v>1.2149818181818179</v>
          </cell>
          <cell r="P46">
            <v>1.2040034090909089</v>
          </cell>
        </row>
        <row r="47">
          <cell r="N47">
            <v>0.81433478260869596</v>
          </cell>
          <cell r="O47">
            <v>0.90550217391304366</v>
          </cell>
          <cell r="P47">
            <v>0.87867391304347819</v>
          </cell>
        </row>
        <row r="48">
          <cell r="N48">
            <v>0.49876750000000003</v>
          </cell>
          <cell r="O48">
            <v>0.75075000000000003</v>
          </cell>
          <cell r="P48">
            <v>0.7210112500000001</v>
          </cell>
        </row>
        <row r="49">
          <cell r="N49">
            <v>0.41965054347826092</v>
          </cell>
          <cell r="O49">
            <v>0.58675869565217398</v>
          </cell>
          <cell r="P49">
            <v>0.60296032608695638</v>
          </cell>
        </row>
        <row r="50">
          <cell r="N50">
            <v>0.53821363636363639</v>
          </cell>
          <cell r="O50">
            <v>0.59614090909090922</v>
          </cell>
          <cell r="P50">
            <v>0.5910971590909091</v>
          </cell>
        </row>
        <row r="51">
          <cell r="N51">
            <v>0.59513500000000008</v>
          </cell>
          <cell r="O51">
            <v>0.52847499999999992</v>
          </cell>
          <cell r="P51">
            <v>0.51642999999999994</v>
          </cell>
        </row>
        <row r="52">
          <cell r="N52">
            <v>0.55397500000000022</v>
          </cell>
          <cell r="O52">
            <v>0.53335454545454553</v>
          </cell>
          <cell r="P52">
            <v>0.53984204545454539</v>
          </cell>
        </row>
        <row r="53">
          <cell r="N53">
            <v>0.61460113636363634</v>
          </cell>
          <cell r="O53">
            <v>0.59194999999999987</v>
          </cell>
          <cell r="P53">
            <v>0.59723295454545455</v>
          </cell>
        </row>
        <row r="54">
          <cell r="N54">
            <v>0.84639761904761912</v>
          </cell>
          <cell r="O54">
            <v>0.87937380952380961</v>
          </cell>
          <cell r="P54">
            <v>0.88317857142857159</v>
          </cell>
        </row>
        <row r="55">
          <cell r="N55">
            <v>0.78789545454545473</v>
          </cell>
          <cell r="O55">
            <v>0.76448181818181804</v>
          </cell>
          <cell r="P55">
            <v>0.76991704545454531</v>
          </cell>
        </row>
        <row r="56">
          <cell r="N56">
            <v>0.73336304347826098</v>
          </cell>
          <cell r="O56">
            <v>0.72385217391304357</v>
          </cell>
          <cell r="P56">
            <v>0.7181108695652173</v>
          </cell>
        </row>
        <row r="57">
          <cell r="N57">
            <v>0.82713068181818195</v>
          </cell>
          <cell r="O57">
            <v>0.87339318181818182</v>
          </cell>
          <cell r="P57">
            <v>0.87703409090909079</v>
          </cell>
        </row>
        <row r="58">
          <cell r="N58">
            <v>0.75738181818181805</v>
          </cell>
          <cell r="O58">
            <v>0.7466295454545453</v>
          </cell>
          <cell r="P58">
            <v>0.7513460227272728</v>
          </cell>
        </row>
        <row r="59">
          <cell r="N59">
            <v>0.78244772727272716</v>
          </cell>
          <cell r="O59">
            <v>0.80072727272727273</v>
          </cell>
          <cell r="P59">
            <v>0.80542500000000028</v>
          </cell>
        </row>
        <row r="60">
          <cell r="N60">
            <v>0.82756666666666656</v>
          </cell>
          <cell r="O60">
            <v>0.84918571428571443</v>
          </cell>
          <cell r="P60">
            <v>0.84535357142857137</v>
          </cell>
        </row>
        <row r="61">
          <cell r="N61">
            <v>0.81922717391304345</v>
          </cell>
          <cell r="O61">
            <v>0.83291304347826089</v>
          </cell>
          <cell r="P61">
            <v>0.81834184782608699</v>
          </cell>
        </row>
        <row r="62">
          <cell r="N62">
            <v>0.87529999999999997</v>
          </cell>
          <cell r="O62">
            <v>0.85955238095238096</v>
          </cell>
          <cell r="P62">
            <v>0.85033452380952401</v>
          </cell>
        </row>
        <row r="63">
          <cell r="N63">
            <v>0.85614187500000027</v>
          </cell>
          <cell r="O63">
            <v>0.82273250000000009</v>
          </cell>
          <cell r="P63">
            <v>0.82803937500000002</v>
          </cell>
        </row>
        <row r="64">
          <cell r="N64">
            <v>0.90186304347826085</v>
          </cell>
          <cell r="O64">
            <v>0.87487391304347839</v>
          </cell>
          <cell r="P64">
            <v>0.88174130434782616</v>
          </cell>
        </row>
        <row r="65">
          <cell r="N65">
            <v>0.93648636363636406</v>
          </cell>
          <cell r="O65">
            <v>0.94691136363636375</v>
          </cell>
          <cell r="P65">
            <v>0.9526318181818183</v>
          </cell>
        </row>
        <row r="66">
          <cell r="N66">
            <v>0.84639761904761912</v>
          </cell>
          <cell r="O66">
            <v>0.87937380952380961</v>
          </cell>
          <cell r="P66">
            <v>0.88317857142857159</v>
          </cell>
        </row>
        <row r="67">
          <cell r="N67">
            <v>0.83315227272727277</v>
          </cell>
          <cell r="O67">
            <v>0.86636818181818209</v>
          </cell>
          <cell r="P67">
            <v>0.86493181818181819</v>
          </cell>
        </row>
        <row r="68">
          <cell r="N68">
            <v>0.83315227272727277</v>
          </cell>
          <cell r="O68">
            <v>0.86636818181818209</v>
          </cell>
          <cell r="P68">
            <v>0.86493181818181819</v>
          </cell>
        </row>
        <row r="69">
          <cell r="N69">
            <v>0.82713068181818195</v>
          </cell>
          <cell r="O69">
            <v>0.87339318181818182</v>
          </cell>
          <cell r="P69">
            <v>0.87703409090909079</v>
          </cell>
        </row>
        <row r="70">
          <cell r="N70">
            <v>0.82462159090909071</v>
          </cell>
          <cell r="O70">
            <v>0.87819999999999998</v>
          </cell>
          <cell r="P70">
            <v>0.87617159090909102</v>
          </cell>
        </row>
        <row r="71">
          <cell r="N71">
            <v>0.89357380952380927</v>
          </cell>
          <cell r="O71">
            <v>0.94296190476190467</v>
          </cell>
          <cell r="P71">
            <v>0.936911904761905</v>
          </cell>
        </row>
        <row r="72">
          <cell r="N72">
            <v>0.9330181818181823</v>
          </cell>
          <cell r="O72">
            <v>0.97870681818181815</v>
          </cell>
          <cell r="P72">
            <v>0.9741323863636363</v>
          </cell>
        </row>
        <row r="73">
          <cell r="N73">
            <v>1.0180043478260872</v>
          </cell>
          <cell r="O73">
            <v>1.0362652173913045</v>
          </cell>
          <cell r="P73">
            <v>1.0356293478260867</v>
          </cell>
        </row>
        <row r="74">
          <cell r="N74">
            <v>1.0580535714285715</v>
          </cell>
          <cell r="O74">
            <v>1.0968499999999999</v>
          </cell>
          <cell r="P74">
            <v>1.0906488095238096</v>
          </cell>
        </row>
        <row r="75">
          <cell r="N75">
            <v>1.1162375</v>
          </cell>
          <cell r="O75">
            <v>1.2071937500000001</v>
          </cell>
          <cell r="P75">
            <v>1.1920656249999999</v>
          </cell>
        </row>
        <row r="76">
          <cell r="N76">
            <v>1.2118899999999999</v>
          </cell>
          <cell r="O76">
            <v>1.30962</v>
          </cell>
          <cell r="P76">
            <v>1.2992450000000002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roleum on imports"/>
      <sheetName val="Petroleum products"/>
      <sheetName val="Petroleum MLCI prices"/>
      <sheetName val="LPG prices"/>
      <sheetName val="Petroleum stat prices"/>
      <sheetName val="Electricity price"/>
      <sheetName val="Imported vehicle"/>
    </sheetNames>
    <sheetDataSet>
      <sheetData sheetId="0"/>
      <sheetData sheetId="1">
        <row r="81">
          <cell r="E81">
            <v>0.53560387470744375</v>
          </cell>
        </row>
        <row r="82">
          <cell r="E82">
            <v>0.5373566733381635</v>
          </cell>
        </row>
        <row r="83">
          <cell r="E83">
            <v>0.65325505128059735</v>
          </cell>
        </row>
        <row r="84">
          <cell r="E84">
            <v>0.78367485380728319</v>
          </cell>
        </row>
        <row r="85">
          <cell r="E85">
            <v>0.95125503522692012</v>
          </cell>
        </row>
        <row r="86">
          <cell r="E86">
            <v>1.2468417295501493</v>
          </cell>
        </row>
        <row r="87">
          <cell r="E87">
            <v>1.2994015158666832</v>
          </cell>
        </row>
        <row r="88">
          <cell r="E88">
            <v>1.8455520213406373</v>
          </cell>
        </row>
        <row r="89">
          <cell r="E89">
            <v>1.1257572139930798</v>
          </cell>
        </row>
        <row r="90">
          <cell r="E90">
            <v>1.284366080319713</v>
          </cell>
        </row>
      </sheetData>
      <sheetData sheetId="2"/>
      <sheetData sheetId="3"/>
      <sheetData sheetId="4">
        <row r="3">
          <cell r="I3">
            <v>1.1599999999999999</v>
          </cell>
        </row>
        <row r="4">
          <cell r="I4">
            <v>1.06</v>
          </cell>
        </row>
        <row r="5">
          <cell r="I5">
            <v>1.3165694444444445</v>
          </cell>
        </row>
        <row r="6">
          <cell r="I6">
            <v>1.5426388888888889</v>
          </cell>
        </row>
        <row r="7">
          <cell r="I7">
            <v>1.8933333333333333</v>
          </cell>
        </row>
        <row r="8">
          <cell r="I8">
            <v>2.2833333333333332</v>
          </cell>
        </row>
        <row r="9">
          <cell r="I9">
            <v>2.4175000000000004</v>
          </cell>
        </row>
        <row r="10">
          <cell r="I10">
            <v>3.0766666666666667</v>
          </cell>
        </row>
        <row r="11">
          <cell r="I11">
            <v>2.2258333333333336</v>
          </cell>
        </row>
        <row r="12">
          <cell r="I12">
            <v>2.4708333333333328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2:AG176"/>
  <sheetViews>
    <sheetView tabSelected="1" topLeftCell="A13" workbookViewId="0">
      <selection activeCell="B6" sqref="B6"/>
    </sheetView>
  </sheetViews>
  <sheetFormatPr defaultColWidth="9.109375" defaultRowHeight="12" x14ac:dyDescent="0.25"/>
  <cols>
    <col min="1" max="1" width="9.109375" style="3"/>
    <col min="2" max="2" width="8.5546875" style="3" customWidth="1"/>
    <col min="3" max="3" width="10.44140625" style="3" bestFit="1" customWidth="1"/>
    <col min="4" max="4" width="9.109375" style="3"/>
    <col min="5" max="5" width="10.88671875" style="3" bestFit="1" customWidth="1"/>
    <col min="6" max="6" width="12" style="3" bestFit="1" customWidth="1"/>
    <col min="7" max="13" width="9.109375" style="3"/>
    <col min="14" max="14" width="9.109375" style="4"/>
    <col min="15" max="15" width="9.109375" style="5"/>
    <col min="16" max="16384" width="9.109375" style="3"/>
  </cols>
  <sheetData>
    <row r="12" spans="1:33" x14ac:dyDescent="0.2">
      <c r="A12" s="94" t="s">
        <v>0</v>
      </c>
      <c r="B12" s="94"/>
      <c r="C12" s="94"/>
      <c r="D12" s="94"/>
      <c r="E12" s="94"/>
      <c r="F12" s="94"/>
      <c r="G12" s="94"/>
      <c r="H12" s="94"/>
      <c r="I12" s="94"/>
      <c r="J12" s="94"/>
      <c r="K12" s="1"/>
      <c r="L12" s="2"/>
      <c r="Y12" s="95" t="s">
        <v>1</v>
      </c>
      <c r="Z12" s="95"/>
      <c r="AA12" s="95"/>
      <c r="AB12" s="95"/>
      <c r="AC12" s="95"/>
      <c r="AD12" s="95"/>
      <c r="AE12" s="95"/>
      <c r="AF12" s="95"/>
      <c r="AG12" s="95"/>
    </row>
    <row r="13" spans="1:33" x14ac:dyDescent="0.25">
      <c r="A13" s="96" t="s">
        <v>2</v>
      </c>
      <c r="B13" s="96" t="s">
        <v>3</v>
      </c>
      <c r="C13" s="96" t="s">
        <v>4</v>
      </c>
      <c r="D13" s="96"/>
      <c r="E13" s="6"/>
      <c r="F13" s="96" t="s">
        <v>5</v>
      </c>
      <c r="G13" s="96"/>
      <c r="H13" s="6"/>
      <c r="I13" s="96" t="s">
        <v>6</v>
      </c>
      <c r="J13" s="96"/>
      <c r="K13" s="7"/>
      <c r="L13" s="97" t="s">
        <v>7</v>
      </c>
      <c r="M13" s="98"/>
      <c r="O13" s="99" t="s">
        <v>2</v>
      </c>
      <c r="P13" s="99" t="s">
        <v>4</v>
      </c>
      <c r="Q13" s="99"/>
      <c r="R13" s="99" t="s">
        <v>5</v>
      </c>
      <c r="S13" s="99"/>
      <c r="T13" s="99" t="s">
        <v>6</v>
      </c>
      <c r="U13" s="99"/>
      <c r="V13" s="99" t="s">
        <v>7</v>
      </c>
      <c r="W13" s="99"/>
    </row>
    <row r="14" spans="1:33" x14ac:dyDescent="0.25">
      <c r="A14" s="96"/>
      <c r="B14" s="96"/>
      <c r="C14" s="8" t="s">
        <v>8</v>
      </c>
      <c r="D14" s="8" t="s">
        <v>9</v>
      </c>
      <c r="E14" s="6" t="s">
        <v>10</v>
      </c>
      <c r="F14" s="8" t="s">
        <v>8</v>
      </c>
      <c r="G14" s="8" t="s">
        <v>9</v>
      </c>
      <c r="H14" s="6" t="s">
        <v>11</v>
      </c>
      <c r="I14" s="8" t="s">
        <v>8</v>
      </c>
      <c r="J14" s="8" t="s">
        <v>9</v>
      </c>
      <c r="K14" s="6" t="s">
        <v>12</v>
      </c>
      <c r="L14" s="8" t="s">
        <v>8</v>
      </c>
      <c r="M14" s="8" t="s">
        <v>9</v>
      </c>
      <c r="O14" s="99"/>
      <c r="P14" s="9" t="s">
        <v>8</v>
      </c>
      <c r="Q14" s="9" t="s">
        <v>9</v>
      </c>
      <c r="R14" s="9" t="s">
        <v>8</v>
      </c>
      <c r="S14" s="9" t="s">
        <v>9</v>
      </c>
      <c r="T14" s="9" t="s">
        <v>8</v>
      </c>
      <c r="U14" s="9" t="s">
        <v>9</v>
      </c>
      <c r="V14" s="9" t="s">
        <v>8</v>
      </c>
      <c r="W14" s="9" t="s">
        <v>9</v>
      </c>
    </row>
    <row r="15" spans="1:33" x14ac:dyDescent="0.25">
      <c r="A15" s="91">
        <v>2001</v>
      </c>
      <c r="B15" s="10" t="s">
        <v>13</v>
      </c>
      <c r="C15" s="11">
        <v>1.0273999999999999</v>
      </c>
      <c r="D15" s="11">
        <v>1.1103000000000001</v>
      </c>
      <c r="E15" s="12"/>
      <c r="F15" s="11">
        <v>1.1360999999999999</v>
      </c>
      <c r="G15" s="11">
        <v>1.2243999999999999</v>
      </c>
      <c r="H15" s="13"/>
      <c r="K15" s="14"/>
      <c r="O15" s="15">
        <v>2001</v>
      </c>
      <c r="P15" s="16">
        <f>AVERAGE(C15:C26)</f>
        <v>1.04366</v>
      </c>
      <c r="Q15" s="16">
        <f>AVERAGE(D15:D26)</f>
        <v>1.1343433333333335</v>
      </c>
      <c r="R15" s="16">
        <f>AVERAGE(F15:F26)</f>
        <v>1.1118433333333335</v>
      </c>
      <c r="S15" s="16">
        <f>AVERAGE(G15:G26)</f>
        <v>1.2059366666666669</v>
      </c>
      <c r="T15" s="16" t="e">
        <f t="shared" ref="T15:U15" si="0">AVERAGE(I15:I26)</f>
        <v>#DIV/0!</v>
      </c>
      <c r="U15" s="16" t="e">
        <f t="shared" si="0"/>
        <v>#DIV/0!</v>
      </c>
      <c r="V15" s="16" t="e">
        <f>AVERAGE(L15:L26)</f>
        <v>#DIV/0!</v>
      </c>
      <c r="W15" s="16">
        <v>2.4</v>
      </c>
    </row>
    <row r="16" spans="1:33" x14ac:dyDescent="0.25">
      <c r="A16" s="92"/>
      <c r="B16" s="10" t="s">
        <v>14</v>
      </c>
      <c r="C16" s="11">
        <v>1.0273999999999999</v>
      </c>
      <c r="D16" s="11">
        <v>1.1103000000000001</v>
      </c>
      <c r="E16" s="12"/>
      <c r="F16" s="11">
        <v>1.1360999999999999</v>
      </c>
      <c r="G16" s="11">
        <v>1.2243999999999999</v>
      </c>
      <c r="H16" s="13"/>
      <c r="K16" s="14"/>
      <c r="O16" s="15">
        <f t="shared" ref="O16:O25" si="1">O15+1</f>
        <v>2002</v>
      </c>
      <c r="P16" s="16">
        <f>AVERAGE(C27:C38)</f>
        <v>0.96833333333333338</v>
      </c>
      <c r="Q16" s="16">
        <f>AVERAGE(D27:D38)</f>
        <v>1.06925</v>
      </c>
      <c r="R16" s="16">
        <f>AVERAGE(F27:F38)</f>
        <v>1.0027499999999998</v>
      </c>
      <c r="S16" s="16">
        <f>AVERAGE(G27:G38)</f>
        <v>1.1053833333333334</v>
      </c>
      <c r="T16" s="16" t="e">
        <f t="shared" ref="T16:U16" si="2">AVERAGE(I27:I38)</f>
        <v>#DIV/0!</v>
      </c>
      <c r="U16" s="16" t="e">
        <f t="shared" si="2"/>
        <v>#DIV/0!</v>
      </c>
      <c r="V16" s="16">
        <f>AVERAGE(L27:L38)</f>
        <v>2.2199999999999998</v>
      </c>
      <c r="W16" s="16">
        <f t="shared" ref="W16" si="3">AVERAGE(M27:M38)</f>
        <v>2.6399999999999997</v>
      </c>
    </row>
    <row r="17" spans="1:23" x14ac:dyDescent="0.25">
      <c r="A17" s="92"/>
      <c r="B17" s="10" t="s">
        <v>15</v>
      </c>
      <c r="C17" s="11">
        <v>1.0434000000000001</v>
      </c>
      <c r="D17" s="11">
        <v>1.1271</v>
      </c>
      <c r="E17" s="12"/>
      <c r="F17" s="11">
        <v>1.0993999999999999</v>
      </c>
      <c r="G17" s="11">
        <v>1.1859</v>
      </c>
      <c r="H17" s="13"/>
      <c r="K17" s="14"/>
      <c r="O17" s="15">
        <f t="shared" si="1"/>
        <v>2003</v>
      </c>
      <c r="P17" s="16">
        <f>AVERAGE(C39:C50)</f>
        <v>1.2045000000000001</v>
      </c>
      <c r="Q17" s="16">
        <f>AVERAGE(D39:D50)</f>
        <v>1.3172333333333335</v>
      </c>
      <c r="R17" s="16">
        <f>AVERAGE(F39:F50)</f>
        <v>1.2131833333333333</v>
      </c>
      <c r="S17" s="16">
        <f>AVERAGE(G39:G50)</f>
        <v>1.3263500000000001</v>
      </c>
      <c r="T17" s="16" t="e">
        <f t="shared" ref="T17:U17" si="4">AVERAGE(I39:I50)</f>
        <v>#DIV/0!</v>
      </c>
      <c r="U17" s="16" t="e">
        <f t="shared" si="4"/>
        <v>#DIV/0!</v>
      </c>
      <c r="V17" s="16">
        <f>AVERAGE(L39:L50)</f>
        <v>2.4174999999999995</v>
      </c>
      <c r="W17" s="16">
        <f t="shared" ref="W17" si="5">AVERAGE(M39:M50)</f>
        <v>2.8533333333333335</v>
      </c>
    </row>
    <row r="18" spans="1:23" x14ac:dyDescent="0.25">
      <c r="A18" s="92"/>
      <c r="B18" s="10" t="s">
        <v>16</v>
      </c>
      <c r="C18" s="11">
        <v>1.0434000000000001</v>
      </c>
      <c r="D18" s="11">
        <v>1.1271</v>
      </c>
      <c r="E18" s="12"/>
      <c r="F18" s="11">
        <v>1.0993999999999999</v>
      </c>
      <c r="G18" s="11">
        <v>1.1859</v>
      </c>
      <c r="H18" s="13"/>
      <c r="K18" s="14"/>
      <c r="O18" s="15">
        <f t="shared" si="1"/>
        <v>2004</v>
      </c>
      <c r="P18" s="16">
        <f>AVERAGE(C51:C62)</f>
        <v>1.4205500000000002</v>
      </c>
      <c r="Q18" s="16">
        <f>AVERAGE(D51:D62)</f>
        <v>1.5441000000000003</v>
      </c>
      <c r="R18" s="16">
        <f>AVERAGE(F51:F62)</f>
        <v>1.3746666666666665</v>
      </c>
      <c r="S18" s="16">
        <f>AVERAGE(G51:G62)</f>
        <v>1.4959166666666668</v>
      </c>
      <c r="T18" s="16" t="e">
        <f t="shared" ref="T18:U18" si="6">AVERAGE(I51:I62)</f>
        <v>#DIV/0!</v>
      </c>
      <c r="U18" s="16" t="e">
        <f t="shared" si="6"/>
        <v>#DIV/0!</v>
      </c>
      <c r="V18" s="16">
        <f>AVERAGE(L51:L62)</f>
        <v>2.5450000000000004</v>
      </c>
      <c r="W18" s="16">
        <f t="shared" ref="W18" si="7">AVERAGE(M51:M62)</f>
        <v>2.9866666666666677</v>
      </c>
    </row>
    <row r="19" spans="1:23" x14ac:dyDescent="0.25">
      <c r="A19" s="92"/>
      <c r="B19" s="10" t="s">
        <v>17</v>
      </c>
      <c r="C19" s="11">
        <v>1.0867</v>
      </c>
      <c r="D19" s="11">
        <v>1.1725000000000001</v>
      </c>
      <c r="E19" s="12"/>
      <c r="F19" s="11">
        <v>1.0548</v>
      </c>
      <c r="G19" s="11">
        <v>1.139</v>
      </c>
      <c r="H19" s="13"/>
      <c r="K19" s="14"/>
      <c r="O19" s="15">
        <f t="shared" si="1"/>
        <v>2005</v>
      </c>
      <c r="P19" s="16">
        <f>AVERAGE(C63:C74)</f>
        <v>1.5933999999999999</v>
      </c>
      <c r="Q19" s="16">
        <f>AVERAGE(D63:D74)</f>
        <v>1.8751833333333332</v>
      </c>
      <c r="R19" s="16">
        <f>AVERAGE(F63:F74)</f>
        <v>1.6488666666666669</v>
      </c>
      <c r="S19" s="16">
        <f>AVERAGE(G63:G74)</f>
        <v>1.9390499999999999</v>
      </c>
      <c r="T19" s="16" t="e">
        <f t="shared" ref="T19:U19" si="8">AVERAGE(I63:I74)</f>
        <v>#DIV/0!</v>
      </c>
      <c r="U19" s="16" t="e">
        <f t="shared" si="8"/>
        <v>#DIV/0!</v>
      </c>
      <c r="V19" s="16">
        <f>AVERAGE(L63:L74)</f>
        <v>2.7100000000000004</v>
      </c>
      <c r="W19" s="16">
        <f t="shared" ref="W19" si="9">AVERAGE(M63:M74)</f>
        <v>3.09</v>
      </c>
    </row>
    <row r="20" spans="1:23" x14ac:dyDescent="0.25">
      <c r="A20" s="92"/>
      <c r="B20" s="10" t="s">
        <v>18</v>
      </c>
      <c r="C20" s="11">
        <v>1.0867</v>
      </c>
      <c r="D20" s="11">
        <v>1.1725000000000001</v>
      </c>
      <c r="E20" s="12"/>
      <c r="F20" s="11">
        <v>1.0548</v>
      </c>
      <c r="G20" s="11">
        <v>1.139</v>
      </c>
      <c r="H20" s="13"/>
      <c r="K20" s="14"/>
      <c r="O20" s="15">
        <f t="shared" si="1"/>
        <v>2006</v>
      </c>
      <c r="P20" s="16">
        <f>AVERAGE(C75:C86)</f>
        <v>1.8894333333333335</v>
      </c>
      <c r="Q20" s="16">
        <f>AVERAGE(D75:D86)</f>
        <v>2.3249333333333335</v>
      </c>
      <c r="R20" s="16">
        <f>AVERAGE(F75:F86)</f>
        <v>1.9183166666666667</v>
      </c>
      <c r="S20" s="16">
        <f>AVERAGE(G75:G86)</f>
        <v>2.3604999999999996</v>
      </c>
      <c r="T20" s="16" t="e">
        <f t="shared" ref="T20:U20" si="10">AVERAGE(I75:I86)</f>
        <v>#DIV/0!</v>
      </c>
      <c r="U20" s="16" t="e">
        <f t="shared" si="10"/>
        <v>#DIV/0!</v>
      </c>
      <c r="V20" s="16">
        <f>AVERAGE(L75:L86)</f>
        <v>3.1608333333333332</v>
      </c>
      <c r="W20" s="16">
        <f t="shared" ref="W20" si="11">AVERAGE(M75:M86)</f>
        <v>3.5008333333333326</v>
      </c>
    </row>
    <row r="21" spans="1:23" x14ac:dyDescent="0.25">
      <c r="A21" s="92"/>
      <c r="B21" s="10" t="s">
        <v>19</v>
      </c>
      <c r="C21" s="11">
        <v>1.0456599999999998</v>
      </c>
      <c r="D21" s="11">
        <v>1.1294599999999999</v>
      </c>
      <c r="E21" s="12"/>
      <c r="F21" s="11">
        <v>1.1051599999999999</v>
      </c>
      <c r="G21" s="11">
        <v>1.1919200000000001</v>
      </c>
      <c r="H21" s="13"/>
      <c r="K21" s="14"/>
      <c r="O21" s="15">
        <f t="shared" si="1"/>
        <v>2007</v>
      </c>
      <c r="P21" s="16">
        <f>AVERAGE(C87:C98)</f>
        <v>1.9276500000000001</v>
      </c>
      <c r="Q21" s="16">
        <f>AVERAGE(D87:D98)</f>
        <v>2.3719666666666668</v>
      </c>
      <c r="R21" s="16">
        <f>AVERAGE(F87:F98)</f>
        <v>1.9433749999999999</v>
      </c>
      <c r="S21" s="16">
        <f>AVERAGE(G87:G98)</f>
        <v>2.3913249999999997</v>
      </c>
      <c r="T21" s="16" t="e">
        <f t="shared" ref="T21:U21" si="12">AVERAGE(I87:I98)</f>
        <v>#DIV/0!</v>
      </c>
      <c r="U21" s="16" t="e">
        <f t="shared" si="12"/>
        <v>#DIV/0!</v>
      </c>
      <c r="V21" s="16">
        <f>AVERAGE(L87:L98)</f>
        <v>3.31</v>
      </c>
      <c r="W21" s="16">
        <f t="shared" ref="W21" si="13">AVERAGE(M87:M98)</f>
        <v>3.6599999999999988</v>
      </c>
    </row>
    <row r="22" spans="1:23" x14ac:dyDescent="0.25">
      <c r="A22" s="92"/>
      <c r="B22" s="10" t="s">
        <v>20</v>
      </c>
      <c r="C22" s="11">
        <v>1.0456599999999998</v>
      </c>
      <c r="D22" s="11">
        <v>1.1294599999999999</v>
      </c>
      <c r="E22" s="12"/>
      <c r="F22" s="11">
        <v>1.1051599999999999</v>
      </c>
      <c r="G22" s="11">
        <v>1.1919200000000001</v>
      </c>
      <c r="H22" s="13"/>
      <c r="K22" s="14"/>
      <c r="O22" s="15">
        <f t="shared" si="1"/>
        <v>2008</v>
      </c>
      <c r="P22" s="16">
        <f>AVERAGE(C99:C110)</f>
        <v>2.5276583333333336</v>
      </c>
      <c r="Q22" s="16">
        <f>AVERAGE(D99:D110)</f>
        <v>3.0760249999999996</v>
      </c>
      <c r="R22" s="16">
        <f>AVERAGE(F99:F110)</f>
        <v>2.7327750000000002</v>
      </c>
      <c r="S22" s="16">
        <f>AVERAGE(G99:G110)</f>
        <v>3.3271249999999992</v>
      </c>
      <c r="T22" s="16">
        <f t="shared" ref="T22:U22" si="14">AVERAGE(I99:I110)</f>
        <v>2.2093750000000001</v>
      </c>
      <c r="U22" s="16">
        <f t="shared" si="14"/>
        <v>2.6899750000000004</v>
      </c>
      <c r="V22" s="16">
        <f>AVERAGE(L99:L110)</f>
        <v>3.898333333333333</v>
      </c>
      <c r="W22" s="16">
        <f t="shared" ref="W22" si="15">AVERAGE(M99:M110)</f>
        <v>4.269166666666667</v>
      </c>
    </row>
    <row r="23" spans="1:23" x14ac:dyDescent="0.25">
      <c r="A23" s="92"/>
      <c r="B23" s="10" t="s">
        <v>21</v>
      </c>
      <c r="C23" s="11">
        <v>0.95609999999999995</v>
      </c>
      <c r="D23" s="11">
        <v>1.0564</v>
      </c>
      <c r="E23" s="12"/>
      <c r="F23" s="11">
        <v>1.1415999999999999</v>
      </c>
      <c r="G23" s="11">
        <v>1.2512000000000001</v>
      </c>
      <c r="H23" s="13"/>
      <c r="K23" s="14"/>
      <c r="O23" s="15">
        <f t="shared" si="1"/>
        <v>2009</v>
      </c>
      <c r="P23" s="16">
        <f>AVERAGE(C111:C122)</f>
        <v>2.0878166666666664</v>
      </c>
      <c r="Q23" s="16">
        <f>AVERAGE(D111:D122)</f>
        <v>2.2339666666666669</v>
      </c>
      <c r="R23" s="16">
        <f>AVERAGE(F111:F122)</f>
        <v>2.1255833333333336</v>
      </c>
      <c r="S23" s="16">
        <f>AVERAGE(G111:G122)</f>
        <v>2.2743833333333332</v>
      </c>
      <c r="T23" s="16">
        <f t="shared" ref="T23:U23" si="16">AVERAGE(I111:I122)</f>
        <v>1.5458083333333335</v>
      </c>
      <c r="U23" s="16">
        <f t="shared" si="16"/>
        <v>1.6540166666666669</v>
      </c>
      <c r="V23" s="16">
        <f>AVERAGE(L111:L122)</f>
        <v>3.6400000000000006</v>
      </c>
      <c r="W23" s="16">
        <f t="shared" ref="W23" si="17">AVERAGE(M111:M122)</f>
        <v>4.08</v>
      </c>
    </row>
    <row r="24" spans="1:23" x14ac:dyDescent="0.25">
      <c r="A24" s="92"/>
      <c r="B24" s="10" t="s">
        <v>22</v>
      </c>
      <c r="C24" s="11">
        <v>0.95609999999999995</v>
      </c>
      <c r="D24" s="11">
        <v>1.0564</v>
      </c>
      <c r="E24" s="12"/>
      <c r="F24" s="11">
        <v>1.1415999999999999</v>
      </c>
      <c r="G24" s="11">
        <v>1.2512000000000001</v>
      </c>
      <c r="H24" s="13"/>
      <c r="K24" s="14"/>
      <c r="O24" s="15">
        <f t="shared" si="1"/>
        <v>2010</v>
      </c>
      <c r="P24" s="16">
        <f>AVERAGE(C123:C134)</f>
        <v>2.3119250000000005</v>
      </c>
      <c r="Q24" s="16">
        <f>AVERAGE(D123:D134)</f>
        <v>2.4737666666666667</v>
      </c>
      <c r="R24" s="16">
        <f>AVERAGE(F123:F134)</f>
        <v>2.3338916666666667</v>
      </c>
      <c r="S24" s="16">
        <f>AVERAGE(G123:G134)</f>
        <v>2.497266666666667</v>
      </c>
      <c r="T24" s="16">
        <f t="shared" ref="T24:U24" si="18">AVERAGE(I123:I134)</f>
        <v>1.7402909090909091</v>
      </c>
      <c r="U24" s="16">
        <f t="shared" si="18"/>
        <v>1.8621090909090912</v>
      </c>
      <c r="V24" s="16">
        <f>AVERAGE(L123:L134)</f>
        <v>3.7708333333333326</v>
      </c>
      <c r="W24" s="16">
        <f t="shared" ref="W24" si="19">AVERAGE(M123:M134)</f>
        <v>4.2083333333333339</v>
      </c>
    </row>
    <row r="25" spans="1:23" x14ac:dyDescent="0.25">
      <c r="A25" s="92"/>
      <c r="B25" s="10" t="s">
        <v>23</v>
      </c>
      <c r="C25" s="11">
        <v>1.1027</v>
      </c>
      <c r="D25" s="11">
        <v>1.2102999999999999</v>
      </c>
      <c r="E25" s="12"/>
      <c r="F25" s="11">
        <v>1.1340000000000001</v>
      </c>
      <c r="G25" s="11">
        <v>1.2431999999999999</v>
      </c>
      <c r="H25" s="13"/>
      <c r="K25" s="14"/>
      <c r="O25" s="15">
        <f t="shared" si="1"/>
        <v>2011</v>
      </c>
      <c r="P25" s="16">
        <f>AVERAGE(C135:C146)</f>
        <v>2.6340083333333335</v>
      </c>
      <c r="Q25" s="16">
        <f>AVERAGE(D135:D146)</f>
        <v>2.8023249999999997</v>
      </c>
      <c r="R25" s="16">
        <f>AVERAGE(F135:F146)</f>
        <v>2.7034749999999996</v>
      </c>
      <c r="S25" s="16">
        <f>AVERAGE(G135:G146)</f>
        <v>2.8725416666666668</v>
      </c>
      <c r="T25" s="16">
        <f>AVERAGE(I135:I146)</f>
        <v>2.1219583333333332</v>
      </c>
      <c r="U25" s="16">
        <f>AVERAGE(J135:J146)</f>
        <v>2.2547083333333338</v>
      </c>
      <c r="V25" s="16">
        <f>AVERAGE(L135:L146)</f>
        <v>3.9075000000000002</v>
      </c>
      <c r="W25" s="16">
        <f>AVERAGE(M135:M146)</f>
        <v>4.3933333333333335</v>
      </c>
    </row>
    <row r="26" spans="1:23" x14ac:dyDescent="0.25">
      <c r="A26" s="93"/>
      <c r="B26" s="10" t="s">
        <v>24</v>
      </c>
      <c r="C26" s="17">
        <v>1.1027</v>
      </c>
      <c r="D26" s="17">
        <v>1.2102999999999999</v>
      </c>
      <c r="E26" s="18"/>
      <c r="F26" s="17">
        <v>1.1340000000000001</v>
      </c>
      <c r="G26" s="17">
        <v>1.2431999999999999</v>
      </c>
      <c r="H26" s="13"/>
      <c r="K26" s="14"/>
      <c r="P26" s="19"/>
      <c r="Q26" s="19"/>
      <c r="R26" s="19"/>
      <c r="S26" s="19"/>
      <c r="T26" s="19"/>
      <c r="U26" s="19"/>
      <c r="V26" s="19"/>
      <c r="W26" s="19"/>
    </row>
    <row r="27" spans="1:23" x14ac:dyDescent="0.25">
      <c r="A27" s="79">
        <v>2002</v>
      </c>
      <c r="B27" s="20" t="s">
        <v>13</v>
      </c>
      <c r="C27" s="21">
        <v>0.85950000000000004</v>
      </c>
      <c r="D27" s="21">
        <v>0.95499999999999996</v>
      </c>
      <c r="E27" s="22"/>
      <c r="F27" s="21">
        <v>0.97409999999999997</v>
      </c>
      <c r="G27" s="21">
        <v>1.0752999999999999</v>
      </c>
      <c r="H27" s="22"/>
      <c r="I27" s="23"/>
      <c r="J27" s="23"/>
      <c r="K27" s="24"/>
      <c r="L27" s="23"/>
      <c r="M27" s="23"/>
      <c r="O27" s="3"/>
    </row>
    <row r="28" spans="1:23" x14ac:dyDescent="0.25">
      <c r="A28" s="80"/>
      <c r="B28" s="20" t="s">
        <v>14</v>
      </c>
      <c r="C28" s="21">
        <v>0.85950000000000004</v>
      </c>
      <c r="D28" s="21">
        <v>0.95499999999999996</v>
      </c>
      <c r="E28" s="22"/>
      <c r="F28" s="21">
        <v>0.97409999999999997</v>
      </c>
      <c r="G28" s="21">
        <v>1.0752999999999999</v>
      </c>
      <c r="H28" s="22"/>
      <c r="I28" s="23"/>
      <c r="J28" s="23"/>
      <c r="K28" s="24"/>
      <c r="L28" s="23"/>
      <c r="M28" s="23"/>
      <c r="O28" s="3"/>
    </row>
    <row r="29" spans="1:23" x14ac:dyDescent="0.25">
      <c r="A29" s="80"/>
      <c r="B29" s="20" t="s">
        <v>15</v>
      </c>
      <c r="C29" s="21">
        <v>0.84299999999999997</v>
      </c>
      <c r="D29" s="21">
        <v>0.93769999999999998</v>
      </c>
      <c r="E29" s="22"/>
      <c r="F29" s="21">
        <v>0.90529999999999999</v>
      </c>
      <c r="G29" s="21">
        <v>1.0031000000000001</v>
      </c>
      <c r="H29" s="22"/>
      <c r="I29" s="23"/>
      <c r="J29" s="23"/>
      <c r="K29" s="24"/>
      <c r="L29" s="23"/>
      <c r="M29" s="23"/>
      <c r="O29" s="3"/>
    </row>
    <row r="30" spans="1:23" x14ac:dyDescent="0.25">
      <c r="A30" s="80"/>
      <c r="B30" s="20" t="s">
        <v>16</v>
      </c>
      <c r="C30" s="21">
        <v>0.84299999999999997</v>
      </c>
      <c r="D30" s="21">
        <v>0.93769999999999998</v>
      </c>
      <c r="E30" s="22"/>
      <c r="F30" s="21">
        <v>0.90529999999999999</v>
      </c>
      <c r="G30" s="21">
        <v>1.0031000000000001</v>
      </c>
      <c r="H30" s="22"/>
      <c r="I30" s="23"/>
      <c r="J30" s="23"/>
      <c r="K30" s="24"/>
      <c r="L30" s="23"/>
      <c r="M30" s="23"/>
      <c r="O30" s="3"/>
    </row>
    <row r="31" spans="1:23" x14ac:dyDescent="0.25">
      <c r="A31" s="80"/>
      <c r="B31" s="20" t="s">
        <v>17</v>
      </c>
      <c r="C31" s="21">
        <v>0.99299999999999999</v>
      </c>
      <c r="D31" s="21">
        <v>1.0952</v>
      </c>
      <c r="E31" s="22"/>
      <c r="F31" s="21">
        <v>0.98269999999999991</v>
      </c>
      <c r="G31" s="21">
        <v>1.0843</v>
      </c>
      <c r="H31" s="22"/>
      <c r="I31" s="23"/>
      <c r="J31" s="23"/>
      <c r="K31" s="24"/>
      <c r="L31" s="21"/>
      <c r="M31" s="21"/>
      <c r="O31" s="3"/>
    </row>
    <row r="32" spans="1:23" x14ac:dyDescent="0.25">
      <c r="A32" s="80"/>
      <c r="B32" s="20" t="s">
        <v>18</v>
      </c>
      <c r="C32" s="21">
        <v>0.99299999999999999</v>
      </c>
      <c r="D32" s="21">
        <v>1.0952</v>
      </c>
      <c r="E32" s="22"/>
      <c r="F32" s="21">
        <v>0.98269999999999991</v>
      </c>
      <c r="G32" s="21">
        <v>1.0843</v>
      </c>
      <c r="H32" s="22"/>
      <c r="I32" s="23"/>
      <c r="J32" s="23"/>
      <c r="K32" s="24"/>
      <c r="L32" s="21"/>
      <c r="M32" s="21"/>
    </row>
    <row r="33" spans="1:25" x14ac:dyDescent="0.25">
      <c r="A33" s="80"/>
      <c r="B33" s="20" t="s">
        <v>19</v>
      </c>
      <c r="C33" s="21">
        <v>1.0288999999999999</v>
      </c>
      <c r="D33" s="21">
        <v>1.1328</v>
      </c>
      <c r="E33" s="22"/>
      <c r="F33" s="21">
        <v>1.0129000000000001</v>
      </c>
      <c r="G33" s="21">
        <v>1.1159999999999999</v>
      </c>
      <c r="H33" s="22"/>
      <c r="I33" s="23"/>
      <c r="J33" s="23"/>
      <c r="K33" s="24"/>
      <c r="L33" s="21"/>
      <c r="M33" s="21"/>
      <c r="O33" s="2" t="s">
        <v>25</v>
      </c>
      <c r="S33" s="19">
        <v>2.23</v>
      </c>
      <c r="T33" s="19"/>
      <c r="U33" s="19"/>
      <c r="V33" s="19"/>
      <c r="W33" s="19"/>
    </row>
    <row r="34" spans="1:25" x14ac:dyDescent="0.25">
      <c r="A34" s="80"/>
      <c r="B34" s="20" t="s">
        <v>20</v>
      </c>
      <c r="C34" s="21">
        <v>1.0288999999999999</v>
      </c>
      <c r="D34" s="21">
        <v>1.1328</v>
      </c>
      <c r="E34" s="22"/>
      <c r="F34" s="21">
        <v>1.0129000000000001</v>
      </c>
      <c r="G34" s="21">
        <v>1.1159999999999999</v>
      </c>
      <c r="H34" s="22"/>
      <c r="I34" s="23"/>
      <c r="J34" s="23"/>
      <c r="K34" s="24"/>
      <c r="L34" s="21"/>
      <c r="M34" s="21"/>
      <c r="O34" s="2" t="s">
        <v>26</v>
      </c>
      <c r="S34" s="19">
        <v>2.4700000000000002</v>
      </c>
      <c r="T34" s="19"/>
      <c r="U34" s="19"/>
      <c r="V34" s="19"/>
      <c r="W34" s="19"/>
    </row>
    <row r="35" spans="1:25" x14ac:dyDescent="0.25">
      <c r="A35" s="80"/>
      <c r="B35" s="20" t="s">
        <v>21</v>
      </c>
      <c r="C35" s="21">
        <v>1.0168000000000001</v>
      </c>
      <c r="D35" s="21">
        <v>1.1201000000000001</v>
      </c>
      <c r="E35" s="22"/>
      <c r="F35" s="21">
        <v>1.0293999999999999</v>
      </c>
      <c r="G35" s="21">
        <v>1.1334</v>
      </c>
      <c r="H35" s="22"/>
      <c r="I35" s="23"/>
      <c r="J35" s="23"/>
      <c r="K35" s="24"/>
      <c r="L35" s="21">
        <v>2.19</v>
      </c>
      <c r="M35" s="21">
        <v>2.61</v>
      </c>
      <c r="N35" s="25"/>
      <c r="O35" s="2" t="s">
        <v>27</v>
      </c>
      <c r="S35" s="19">
        <v>2.0099999999999998</v>
      </c>
      <c r="T35" s="19"/>
      <c r="U35" s="19"/>
      <c r="V35" s="19"/>
      <c r="W35" s="19"/>
    </row>
    <row r="36" spans="1:25" x14ac:dyDescent="0.25">
      <c r="A36" s="80"/>
      <c r="B36" s="20" t="s">
        <v>22</v>
      </c>
      <c r="C36" s="21">
        <v>1.0168000000000001</v>
      </c>
      <c r="D36" s="21">
        <v>1.1201000000000001</v>
      </c>
      <c r="E36" s="22"/>
      <c r="F36" s="21">
        <v>1.0293999999999999</v>
      </c>
      <c r="G36" s="21">
        <v>1.1334</v>
      </c>
      <c r="H36" s="22"/>
      <c r="I36" s="23"/>
      <c r="J36" s="23"/>
      <c r="K36" s="24"/>
      <c r="L36" s="21">
        <v>2.19</v>
      </c>
      <c r="M36" s="21">
        <v>2.61</v>
      </c>
      <c r="N36" s="25"/>
    </row>
    <row r="37" spans="1:25" x14ac:dyDescent="0.25">
      <c r="A37" s="80"/>
      <c r="B37" s="20" t="s">
        <v>23</v>
      </c>
      <c r="C37" s="21">
        <v>1.0688</v>
      </c>
      <c r="D37" s="21">
        <v>1.1747000000000001</v>
      </c>
      <c r="E37" s="22"/>
      <c r="F37" s="21">
        <v>1.1120999999999999</v>
      </c>
      <c r="G37" s="21">
        <v>1.2202</v>
      </c>
      <c r="H37" s="22"/>
      <c r="I37" s="23"/>
      <c r="J37" s="23"/>
      <c r="K37" s="24"/>
      <c r="L37" s="21">
        <v>2.25</v>
      </c>
      <c r="M37" s="21">
        <v>2.67</v>
      </c>
      <c r="N37" s="25"/>
    </row>
    <row r="38" spans="1:25" x14ac:dyDescent="0.25">
      <c r="A38" s="81"/>
      <c r="B38" s="20" t="s">
        <v>24</v>
      </c>
      <c r="C38" s="21">
        <v>1.0688</v>
      </c>
      <c r="D38" s="21">
        <v>1.1747000000000001</v>
      </c>
      <c r="E38" s="22"/>
      <c r="F38" s="21">
        <v>1.1120999999999999</v>
      </c>
      <c r="G38" s="21">
        <v>1.2202</v>
      </c>
      <c r="H38" s="22"/>
      <c r="I38" s="23"/>
      <c r="J38" s="23"/>
      <c r="K38" s="24"/>
      <c r="L38" s="21">
        <v>2.25</v>
      </c>
      <c r="M38" s="21">
        <v>2.67</v>
      </c>
      <c r="N38" s="25"/>
    </row>
    <row r="39" spans="1:25" x14ac:dyDescent="0.25">
      <c r="A39" s="91">
        <v>2003</v>
      </c>
      <c r="B39" s="10" t="s">
        <v>13</v>
      </c>
      <c r="C39" s="26">
        <v>1.0735999999999999</v>
      </c>
      <c r="D39" s="26">
        <v>1.1798</v>
      </c>
      <c r="E39" s="27"/>
      <c r="F39" s="26">
        <v>1.1584999999999999</v>
      </c>
      <c r="G39" s="26">
        <v>1.2688999999999999</v>
      </c>
      <c r="H39" s="13"/>
      <c r="K39" s="14"/>
      <c r="L39" s="25">
        <v>2.4</v>
      </c>
      <c r="M39" s="25">
        <v>2.84</v>
      </c>
      <c r="N39" s="25"/>
    </row>
    <row r="40" spans="1:25" x14ac:dyDescent="0.25">
      <c r="A40" s="92"/>
      <c r="B40" s="10" t="s">
        <v>14</v>
      </c>
      <c r="C40" s="11">
        <v>1.0735999999999999</v>
      </c>
      <c r="D40" s="11">
        <v>1.1798</v>
      </c>
      <c r="E40" s="12"/>
      <c r="F40" s="11">
        <v>1.1584999999999999</v>
      </c>
      <c r="G40" s="11">
        <v>1.2688999999999999</v>
      </c>
      <c r="H40" s="13"/>
      <c r="K40" s="14"/>
      <c r="L40" s="25">
        <v>2.4</v>
      </c>
      <c r="M40" s="25">
        <v>2.84</v>
      </c>
      <c r="N40" s="25"/>
    </row>
    <row r="41" spans="1:25" x14ac:dyDescent="0.25">
      <c r="A41" s="92"/>
      <c r="B41" s="10" t="s">
        <v>15</v>
      </c>
      <c r="C41" s="11">
        <v>1.1850000000000001</v>
      </c>
      <c r="D41" s="11">
        <v>1.2968000000000002</v>
      </c>
      <c r="E41" s="12"/>
      <c r="F41" s="11">
        <v>1.2111000000000001</v>
      </c>
      <c r="G41" s="11">
        <v>1.3241999999999998</v>
      </c>
      <c r="H41" s="13"/>
      <c r="K41" s="14"/>
      <c r="L41" s="25">
        <v>2.4300000000000002</v>
      </c>
      <c r="M41" s="25">
        <v>2.86</v>
      </c>
      <c r="N41" s="25"/>
    </row>
    <row r="42" spans="1:25" x14ac:dyDescent="0.25">
      <c r="A42" s="92"/>
      <c r="B42" s="10" t="s">
        <v>16</v>
      </c>
      <c r="C42" s="11">
        <v>1.1850000000000001</v>
      </c>
      <c r="D42" s="11">
        <v>1.2968000000000002</v>
      </c>
      <c r="E42" s="12"/>
      <c r="F42" s="11">
        <v>1.2111000000000001</v>
      </c>
      <c r="G42" s="11">
        <v>1.3241999999999998</v>
      </c>
      <c r="H42" s="13"/>
      <c r="K42" s="14"/>
      <c r="L42" s="25">
        <v>2.4300000000000002</v>
      </c>
      <c r="M42" s="25">
        <v>2.86</v>
      </c>
      <c r="N42" s="25"/>
      <c r="Y42" s="28" t="s">
        <v>28</v>
      </c>
    </row>
    <row r="43" spans="1:25" x14ac:dyDescent="0.25">
      <c r="A43" s="92"/>
      <c r="B43" s="10" t="s">
        <v>17</v>
      </c>
      <c r="C43" s="11">
        <v>1.3380000000000001</v>
      </c>
      <c r="D43" s="11">
        <v>1.4574</v>
      </c>
      <c r="E43" s="12"/>
      <c r="F43" s="11">
        <v>1.3427</v>
      </c>
      <c r="G43" s="11">
        <v>1.4622999999999999</v>
      </c>
      <c r="H43" s="13"/>
      <c r="K43" s="14"/>
      <c r="L43" s="25">
        <v>2.4300000000000002</v>
      </c>
      <c r="M43" s="25">
        <v>2.87</v>
      </c>
      <c r="N43" s="25"/>
    </row>
    <row r="44" spans="1:25" x14ac:dyDescent="0.25">
      <c r="A44" s="92"/>
      <c r="B44" s="10" t="s">
        <v>18</v>
      </c>
      <c r="C44" s="11">
        <v>1.3380000000000001</v>
      </c>
      <c r="D44" s="11">
        <v>1.4574</v>
      </c>
      <c r="E44" s="12"/>
      <c r="F44" s="11">
        <v>1.3427</v>
      </c>
      <c r="G44" s="11">
        <v>1.4622999999999999</v>
      </c>
      <c r="H44" s="13"/>
      <c r="K44" s="14"/>
      <c r="L44" s="25">
        <v>2.4300000000000002</v>
      </c>
      <c r="M44" s="25">
        <v>2.87</v>
      </c>
      <c r="N44" s="25"/>
    </row>
    <row r="45" spans="1:25" x14ac:dyDescent="0.25">
      <c r="A45" s="92"/>
      <c r="B45" s="10" t="s">
        <v>19</v>
      </c>
      <c r="C45" s="11">
        <v>1.1047</v>
      </c>
      <c r="D45" s="11">
        <v>1.2123999999999999</v>
      </c>
      <c r="E45" s="12"/>
      <c r="F45" s="11">
        <v>1.1366000000000001</v>
      </c>
      <c r="G45" s="11">
        <v>1.2459</v>
      </c>
      <c r="H45" s="13"/>
      <c r="K45" s="14"/>
      <c r="L45" s="25">
        <v>2.4300000000000002</v>
      </c>
      <c r="M45" s="25">
        <v>2.87</v>
      </c>
      <c r="N45" s="25"/>
    </row>
    <row r="46" spans="1:25" x14ac:dyDescent="0.25">
      <c r="A46" s="92"/>
      <c r="B46" s="10" t="s">
        <v>20</v>
      </c>
      <c r="C46" s="11">
        <v>1.1047</v>
      </c>
      <c r="D46" s="11">
        <v>1.2123999999999999</v>
      </c>
      <c r="E46" s="12"/>
      <c r="F46" s="11">
        <v>1.1366000000000001</v>
      </c>
      <c r="G46" s="11">
        <v>1.2459</v>
      </c>
      <c r="H46" s="13"/>
      <c r="K46" s="14"/>
      <c r="L46" s="25">
        <v>2.4300000000000002</v>
      </c>
      <c r="M46" s="25">
        <v>2.87</v>
      </c>
      <c r="N46" s="25"/>
    </row>
    <row r="47" spans="1:25" x14ac:dyDescent="0.25">
      <c r="A47" s="92"/>
      <c r="B47" s="10" t="s">
        <v>21</v>
      </c>
      <c r="C47" s="11">
        <v>1.2377</v>
      </c>
      <c r="D47" s="11">
        <v>1.3521000000000001</v>
      </c>
      <c r="E47" s="12"/>
      <c r="F47" s="11">
        <v>1.1932</v>
      </c>
      <c r="G47" s="11">
        <v>1.3053999999999999</v>
      </c>
      <c r="H47" s="13"/>
      <c r="K47" s="14"/>
      <c r="L47" s="25">
        <v>2.4300000000000002</v>
      </c>
      <c r="M47" s="25">
        <v>2.87</v>
      </c>
      <c r="N47" s="25"/>
    </row>
    <row r="48" spans="1:25" x14ac:dyDescent="0.25">
      <c r="A48" s="92"/>
      <c r="B48" s="10" t="s">
        <v>22</v>
      </c>
      <c r="C48" s="11">
        <v>1.2377</v>
      </c>
      <c r="D48" s="11">
        <v>1.3521000000000001</v>
      </c>
      <c r="E48" s="12"/>
      <c r="F48" s="11">
        <v>1.1932</v>
      </c>
      <c r="G48" s="11">
        <v>1.3053999999999999</v>
      </c>
      <c r="H48" s="13"/>
      <c r="K48" s="14"/>
      <c r="L48" s="25">
        <v>2.4</v>
      </c>
      <c r="M48" s="25">
        <v>2.83</v>
      </c>
      <c r="N48" s="25"/>
    </row>
    <row r="49" spans="1:15" x14ac:dyDescent="0.25">
      <c r="A49" s="92"/>
      <c r="B49" s="10" t="s">
        <v>23</v>
      </c>
      <c r="C49" s="11">
        <v>1.288</v>
      </c>
      <c r="D49" s="11">
        <v>1.4049</v>
      </c>
      <c r="E49" s="12"/>
      <c r="F49" s="11">
        <v>1.2370000000000001</v>
      </c>
      <c r="G49" s="11">
        <v>1.3513999999999999</v>
      </c>
      <c r="H49" s="13"/>
      <c r="K49" s="14"/>
      <c r="L49" s="25">
        <v>2.4</v>
      </c>
      <c r="M49" s="25">
        <v>2.83</v>
      </c>
      <c r="N49" s="25"/>
    </row>
    <row r="50" spans="1:15" x14ac:dyDescent="0.25">
      <c r="A50" s="93"/>
      <c r="B50" s="10" t="s">
        <v>24</v>
      </c>
      <c r="C50" s="17">
        <v>1.288</v>
      </c>
      <c r="D50" s="17">
        <v>1.4049</v>
      </c>
      <c r="E50" s="18"/>
      <c r="F50" s="17">
        <v>1.2370000000000001</v>
      </c>
      <c r="G50" s="17">
        <v>1.3513999999999999</v>
      </c>
      <c r="H50" s="13"/>
      <c r="K50" s="14"/>
      <c r="L50" s="25">
        <v>2.4</v>
      </c>
      <c r="M50" s="25">
        <v>2.83</v>
      </c>
      <c r="N50" s="25"/>
    </row>
    <row r="51" spans="1:15" x14ac:dyDescent="0.25">
      <c r="A51" s="79">
        <v>2004</v>
      </c>
      <c r="B51" s="20" t="s">
        <v>13</v>
      </c>
      <c r="C51" s="21">
        <v>1.2534999999999998</v>
      </c>
      <c r="D51" s="21">
        <v>1.3687</v>
      </c>
      <c r="E51" s="22"/>
      <c r="F51" s="21">
        <v>1.2235</v>
      </c>
      <c r="G51" s="21">
        <v>1.3371999999999999</v>
      </c>
      <c r="H51" s="22"/>
      <c r="I51" s="23"/>
      <c r="J51" s="23"/>
      <c r="K51" s="24"/>
      <c r="L51" s="21">
        <v>2.4</v>
      </c>
      <c r="M51" s="21">
        <v>2.83</v>
      </c>
      <c r="N51" s="25"/>
    </row>
    <row r="52" spans="1:15" x14ac:dyDescent="0.25">
      <c r="A52" s="80"/>
      <c r="B52" s="20" t="s">
        <v>14</v>
      </c>
      <c r="C52" s="21">
        <v>1.2534999999999998</v>
      </c>
      <c r="D52" s="21">
        <v>1.3687</v>
      </c>
      <c r="E52" s="22"/>
      <c r="F52" s="21">
        <v>1.2235</v>
      </c>
      <c r="G52" s="21">
        <v>1.3371999999999999</v>
      </c>
      <c r="H52" s="22"/>
      <c r="I52" s="23"/>
      <c r="J52" s="23"/>
      <c r="K52" s="24"/>
      <c r="L52" s="21">
        <v>2.4</v>
      </c>
      <c r="M52" s="21">
        <v>2.83</v>
      </c>
      <c r="N52" s="25"/>
    </row>
    <row r="53" spans="1:15" x14ac:dyDescent="0.25">
      <c r="A53" s="80"/>
      <c r="B53" s="20" t="s">
        <v>15</v>
      </c>
      <c r="C53" s="21">
        <v>1.3775999999999999</v>
      </c>
      <c r="D53" s="21">
        <v>1.4990000000000001</v>
      </c>
      <c r="E53" s="22"/>
      <c r="F53" s="21">
        <v>1.2959000000000001</v>
      </c>
      <c r="G53" s="21">
        <v>1.4132</v>
      </c>
      <c r="H53" s="22"/>
      <c r="I53" s="23"/>
      <c r="J53" s="23"/>
      <c r="K53" s="24"/>
      <c r="L53" s="21">
        <v>2.5499999999999998</v>
      </c>
      <c r="M53" s="21">
        <v>2.99</v>
      </c>
      <c r="N53" s="25"/>
    </row>
    <row r="54" spans="1:15" x14ac:dyDescent="0.25">
      <c r="A54" s="80"/>
      <c r="B54" s="20" t="s">
        <v>16</v>
      </c>
      <c r="C54" s="21">
        <v>1.3775999999999999</v>
      </c>
      <c r="D54" s="21">
        <v>1.4990000000000001</v>
      </c>
      <c r="E54" s="22"/>
      <c r="F54" s="21">
        <v>1.2959000000000001</v>
      </c>
      <c r="G54" s="21">
        <v>1.4132</v>
      </c>
      <c r="H54" s="22"/>
      <c r="I54" s="23"/>
      <c r="J54" s="23"/>
      <c r="K54" s="24"/>
      <c r="L54" s="21">
        <v>2.5499999999999998</v>
      </c>
      <c r="M54" s="21">
        <v>2.99</v>
      </c>
      <c r="N54" s="25"/>
    </row>
    <row r="55" spans="1:15" x14ac:dyDescent="0.25">
      <c r="A55" s="80"/>
      <c r="B55" s="20" t="s">
        <v>17</v>
      </c>
      <c r="C55" s="21">
        <v>1.3855999999999999</v>
      </c>
      <c r="D55" s="21">
        <v>1.5074000000000001</v>
      </c>
      <c r="E55" s="22"/>
      <c r="F55" s="21">
        <v>1.3097000000000001</v>
      </c>
      <c r="G55" s="21">
        <v>1.4277000000000002</v>
      </c>
      <c r="H55" s="22"/>
      <c r="I55" s="23"/>
      <c r="J55" s="23"/>
      <c r="K55" s="24"/>
      <c r="L55" s="21">
        <v>2.5499999999999998</v>
      </c>
      <c r="M55" s="21">
        <v>2.99</v>
      </c>
      <c r="N55" s="25"/>
    </row>
    <row r="56" spans="1:15" x14ac:dyDescent="0.25">
      <c r="A56" s="80"/>
      <c r="B56" s="20" t="s">
        <v>18</v>
      </c>
      <c r="C56" s="21">
        <v>1.3855999999999999</v>
      </c>
      <c r="D56" s="21">
        <v>1.5074000000000001</v>
      </c>
      <c r="E56" s="22"/>
      <c r="F56" s="21">
        <v>1.3097000000000001</v>
      </c>
      <c r="G56" s="21">
        <v>1.4277000000000002</v>
      </c>
      <c r="H56" s="22"/>
      <c r="I56" s="23"/>
      <c r="J56" s="23"/>
      <c r="K56" s="24"/>
      <c r="L56" s="21">
        <v>2.5499999999999998</v>
      </c>
      <c r="M56" s="21">
        <v>2.99</v>
      </c>
      <c r="N56" s="25"/>
      <c r="O56" s="2" t="s">
        <v>29</v>
      </c>
    </row>
    <row r="57" spans="1:15" x14ac:dyDescent="0.25">
      <c r="A57" s="80"/>
      <c r="B57" s="20" t="s">
        <v>19</v>
      </c>
      <c r="C57" s="21">
        <v>1.4778</v>
      </c>
      <c r="D57" s="21">
        <v>1.6041999999999998</v>
      </c>
      <c r="E57" s="22"/>
      <c r="F57" s="21">
        <v>1.3734</v>
      </c>
      <c r="G57" s="21">
        <v>1.4946000000000002</v>
      </c>
      <c r="H57" s="22"/>
      <c r="I57" s="23"/>
      <c r="J57" s="23"/>
      <c r="K57" s="24"/>
      <c r="L57" s="21">
        <v>2.5499999999999998</v>
      </c>
      <c r="M57" s="21">
        <v>2.99</v>
      </c>
      <c r="N57" s="25"/>
      <c r="O57" s="2" t="s">
        <v>30</v>
      </c>
    </row>
    <row r="58" spans="1:15" x14ac:dyDescent="0.25">
      <c r="A58" s="80"/>
      <c r="B58" s="20" t="s">
        <v>20</v>
      </c>
      <c r="C58" s="21">
        <v>1.4778</v>
      </c>
      <c r="D58" s="21">
        <v>1.6041999999999998</v>
      </c>
      <c r="E58" s="22"/>
      <c r="F58" s="21">
        <v>1.3734</v>
      </c>
      <c r="G58" s="21">
        <v>1.4946000000000002</v>
      </c>
      <c r="H58" s="22"/>
      <c r="I58" s="23"/>
      <c r="J58" s="23"/>
      <c r="K58" s="24"/>
      <c r="L58" s="21">
        <v>2.5499999999999998</v>
      </c>
      <c r="M58" s="21">
        <v>2.99</v>
      </c>
      <c r="N58" s="25"/>
      <c r="O58" s="2" t="s">
        <v>31</v>
      </c>
    </row>
    <row r="59" spans="1:15" x14ac:dyDescent="0.25">
      <c r="A59" s="80"/>
      <c r="B59" s="20" t="s">
        <v>21</v>
      </c>
      <c r="C59" s="21">
        <v>1.4590000000000001</v>
      </c>
      <c r="D59" s="21">
        <v>1.5844999999999998</v>
      </c>
      <c r="E59" s="22"/>
      <c r="F59" s="21">
        <v>1.4324000000000001</v>
      </c>
      <c r="G59" s="21">
        <v>1.5565</v>
      </c>
      <c r="H59" s="22"/>
      <c r="I59" s="23"/>
      <c r="J59" s="23"/>
      <c r="K59" s="24"/>
      <c r="L59" s="21">
        <v>2.5499999999999998</v>
      </c>
      <c r="M59" s="21">
        <v>2.99</v>
      </c>
      <c r="N59" s="25"/>
      <c r="O59" s="2" t="s">
        <v>32</v>
      </c>
    </row>
    <row r="60" spans="1:15" x14ac:dyDescent="0.25">
      <c r="A60" s="80"/>
      <c r="B60" s="20" t="s">
        <v>22</v>
      </c>
      <c r="C60" s="21">
        <v>1.4590000000000001</v>
      </c>
      <c r="D60" s="21">
        <v>1.5844999999999998</v>
      </c>
      <c r="E60" s="22"/>
      <c r="F60" s="21">
        <v>1.4324000000000001</v>
      </c>
      <c r="G60" s="21">
        <v>1.5565</v>
      </c>
      <c r="H60" s="22"/>
      <c r="I60" s="23"/>
      <c r="J60" s="23"/>
      <c r="K60" s="24"/>
      <c r="L60" s="21">
        <v>2.5499999999999998</v>
      </c>
      <c r="M60" s="21">
        <v>2.99</v>
      </c>
      <c r="N60" s="25"/>
    </row>
    <row r="61" spans="1:15" x14ac:dyDescent="0.25">
      <c r="A61" s="80"/>
      <c r="B61" s="20" t="s">
        <v>23</v>
      </c>
      <c r="C61" s="21">
        <v>1.5697999999999999</v>
      </c>
      <c r="D61" s="21">
        <v>1.7008000000000001</v>
      </c>
      <c r="E61" s="22"/>
      <c r="F61" s="21">
        <v>1.6131</v>
      </c>
      <c r="G61" s="21">
        <v>1.7463</v>
      </c>
      <c r="H61" s="22"/>
      <c r="I61" s="23"/>
      <c r="J61" s="23"/>
      <c r="K61" s="24"/>
      <c r="L61" s="21">
        <v>2.67</v>
      </c>
      <c r="M61" s="21">
        <v>3.13</v>
      </c>
      <c r="N61" s="25"/>
    </row>
    <row r="62" spans="1:15" x14ac:dyDescent="0.25">
      <c r="A62" s="81"/>
      <c r="B62" s="20" t="s">
        <v>24</v>
      </c>
      <c r="C62" s="21">
        <v>1.5697999999999999</v>
      </c>
      <c r="D62" s="21">
        <v>1.7008000000000001</v>
      </c>
      <c r="E62" s="22"/>
      <c r="F62" s="21">
        <v>1.6131</v>
      </c>
      <c r="G62" s="21">
        <v>1.7463</v>
      </c>
      <c r="H62" s="22"/>
      <c r="I62" s="23"/>
      <c r="J62" s="23"/>
      <c r="K62" s="24"/>
      <c r="L62" s="21">
        <v>2.67</v>
      </c>
      <c r="M62" s="21">
        <v>3.13</v>
      </c>
      <c r="N62" s="25"/>
    </row>
    <row r="63" spans="1:15" x14ac:dyDescent="0.25">
      <c r="A63" s="82">
        <v>2005</v>
      </c>
      <c r="B63" s="29" t="s">
        <v>13</v>
      </c>
      <c r="C63" s="26">
        <v>1.6418000000000001</v>
      </c>
      <c r="D63" s="26">
        <v>1.7763999999999998</v>
      </c>
      <c r="E63" s="27">
        <f>'[1]MOPS Data'!N2</f>
        <v>0.48213571428571422</v>
      </c>
      <c r="F63" s="26">
        <v>1.7101</v>
      </c>
      <c r="G63" s="26">
        <v>1.8481000000000001</v>
      </c>
      <c r="H63" s="13">
        <f>'[1]MOPS Data'!P2</f>
        <v>0.5076952380952382</v>
      </c>
      <c r="K63" s="30">
        <f>'[1]MOPS Data'!O2</f>
        <v>0.51190476190476197</v>
      </c>
      <c r="L63" s="25">
        <v>2.67</v>
      </c>
      <c r="M63" s="25">
        <v>3.13</v>
      </c>
      <c r="N63" s="25"/>
    </row>
    <row r="64" spans="1:15" x14ac:dyDescent="0.25">
      <c r="A64" s="83"/>
      <c r="B64" s="29" t="s">
        <v>14</v>
      </c>
      <c r="C64" s="11">
        <v>1.6418000000000001</v>
      </c>
      <c r="D64" s="11">
        <v>1.7763999999999998</v>
      </c>
      <c r="E64" s="12">
        <f>'[1]MOPS Data'!N3</f>
        <v>0.54385250000000007</v>
      </c>
      <c r="F64" s="11">
        <v>1.7101</v>
      </c>
      <c r="G64" s="11">
        <v>1.8481000000000001</v>
      </c>
      <c r="H64" s="13">
        <f>'[1]MOPS Data'!P3</f>
        <v>0.54458906249999983</v>
      </c>
      <c r="K64" s="30">
        <f>'[1]MOPS Data'!O3</f>
        <v>0.54275000000000007</v>
      </c>
      <c r="L64" s="25">
        <v>2.67</v>
      </c>
      <c r="M64" s="25">
        <v>3.13</v>
      </c>
      <c r="N64" s="25"/>
    </row>
    <row r="65" spans="1:15" x14ac:dyDescent="0.25">
      <c r="A65" s="83"/>
      <c r="B65" s="29" t="s">
        <v>15</v>
      </c>
      <c r="C65" s="11">
        <v>1.4255000000000002</v>
      </c>
      <c r="D65" s="11">
        <v>1.7541</v>
      </c>
      <c r="E65" s="12">
        <f>'[1]MOPS Data'!N4</f>
        <v>0.60511521739130436</v>
      </c>
      <c r="F65" s="11">
        <v>1.4815</v>
      </c>
      <c r="G65" s="11">
        <v>1.8230000000000002</v>
      </c>
      <c r="H65" s="13">
        <f>'[1]MOPS Data'!P4</f>
        <v>0.65731956521739132</v>
      </c>
      <c r="K65" s="30">
        <f>'[1]MOPS Data'!O4</f>
        <v>0.66405652173913043</v>
      </c>
      <c r="L65" s="25">
        <v>2.67</v>
      </c>
      <c r="M65" s="25">
        <v>3.13</v>
      </c>
      <c r="N65" s="25"/>
    </row>
    <row r="66" spans="1:15" x14ac:dyDescent="0.25">
      <c r="A66" s="83"/>
      <c r="B66" s="29" t="s">
        <v>16</v>
      </c>
      <c r="C66" s="11">
        <v>1.4255000000000002</v>
      </c>
      <c r="D66" s="11">
        <v>1.7541</v>
      </c>
      <c r="E66" s="12">
        <f>'[1]MOPS Data'!N5</f>
        <v>0.62251428571428558</v>
      </c>
      <c r="F66" s="11">
        <v>1.4815</v>
      </c>
      <c r="G66" s="11">
        <v>1.8230000000000002</v>
      </c>
      <c r="H66" s="13">
        <f>'[1]MOPS Data'!P5</f>
        <v>0.66794702380952364</v>
      </c>
      <c r="K66" s="30">
        <f>'[1]MOPS Data'!O5</f>
        <v>0.71402380952380951</v>
      </c>
      <c r="L66" s="25">
        <v>2.67</v>
      </c>
      <c r="M66" s="25">
        <v>3.13</v>
      </c>
      <c r="N66" s="25"/>
    </row>
    <row r="67" spans="1:15" x14ac:dyDescent="0.25">
      <c r="A67" s="83"/>
      <c r="B67" s="29" t="s">
        <v>17</v>
      </c>
      <c r="C67" s="11">
        <v>1.3956999999999999</v>
      </c>
      <c r="D67" s="11">
        <v>1.7174</v>
      </c>
      <c r="E67" s="12">
        <f>'[1]MOPS Data'!N6</f>
        <v>0.55681704545454547</v>
      </c>
      <c r="F67" s="11">
        <v>1.4280000000000002</v>
      </c>
      <c r="G67" s="11">
        <v>1.7572000000000001</v>
      </c>
      <c r="H67" s="13">
        <f>'[1]MOPS Data'!P6</f>
        <v>0.61507301136363612</v>
      </c>
      <c r="K67" s="30">
        <f>'[1]MOPS Data'!O6</f>
        <v>0.63641477272727276</v>
      </c>
      <c r="L67" s="25">
        <v>2.73</v>
      </c>
      <c r="M67" s="25">
        <v>3.07</v>
      </c>
      <c r="N67" s="25"/>
    </row>
    <row r="68" spans="1:15" x14ac:dyDescent="0.25">
      <c r="A68" s="83"/>
      <c r="B68" s="29" t="s">
        <v>18</v>
      </c>
      <c r="C68" s="11">
        <v>1.3956999999999999</v>
      </c>
      <c r="D68" s="11">
        <v>1.7174</v>
      </c>
      <c r="E68" s="12">
        <f>'[1]MOPS Data'!N7</f>
        <v>0.61007954545454546</v>
      </c>
      <c r="F68" s="11">
        <v>1.4280000000000002</v>
      </c>
      <c r="G68" s="11">
        <v>1.7572000000000001</v>
      </c>
      <c r="H68" s="13">
        <f>'[1]MOPS Data'!P7</f>
        <v>0.70133295454545463</v>
      </c>
      <c r="K68" s="30">
        <f>'[1]MOPS Data'!O7</f>
        <v>0.68926818181818184</v>
      </c>
      <c r="L68" s="25">
        <v>2.73</v>
      </c>
      <c r="M68" s="25">
        <v>3.07</v>
      </c>
      <c r="N68" s="25"/>
    </row>
    <row r="69" spans="1:15" x14ac:dyDescent="0.25">
      <c r="A69" s="83"/>
      <c r="B69" s="29" t="s">
        <v>19</v>
      </c>
      <c r="C69" s="11">
        <v>1.6762999999999999</v>
      </c>
      <c r="D69" s="11">
        <v>1.7936000000000001</v>
      </c>
      <c r="E69" s="12">
        <f>'[1]MOPS Data'!N8</f>
        <v>0.65622619047619035</v>
      </c>
      <c r="F69" s="11">
        <v>1.7653999999999999</v>
      </c>
      <c r="G69" s="11">
        <v>1.8891</v>
      </c>
      <c r="H69" s="13">
        <f>'[1]MOPS Data'!P8</f>
        <v>0.70833988095238098</v>
      </c>
      <c r="K69" s="30">
        <f>'[1]MOPS Data'!O8</f>
        <v>0.70067380952380953</v>
      </c>
      <c r="L69" s="25">
        <v>2.73</v>
      </c>
      <c r="M69" s="25">
        <v>3.07</v>
      </c>
      <c r="N69" s="25"/>
    </row>
    <row r="70" spans="1:15" x14ac:dyDescent="0.25">
      <c r="A70" s="83"/>
      <c r="B70" s="29" t="s">
        <v>20</v>
      </c>
      <c r="C70" s="11">
        <v>1.6762999999999999</v>
      </c>
      <c r="D70" s="11">
        <v>1.7936000000000001</v>
      </c>
      <c r="E70" s="12">
        <f>'[1]MOPS Data'!N9</f>
        <v>0.7370978260869564</v>
      </c>
      <c r="F70" s="11">
        <v>1.7653999999999999</v>
      </c>
      <c r="G70" s="11">
        <v>1.8891</v>
      </c>
      <c r="H70" s="13">
        <f>'[1]MOPS Data'!P9</f>
        <v>0.72802499999999992</v>
      </c>
      <c r="K70" s="30">
        <f>'[1]MOPS Data'!O9</f>
        <v>0.757191304347826</v>
      </c>
      <c r="L70" s="25">
        <v>2.73</v>
      </c>
      <c r="M70" s="25">
        <v>3.07</v>
      </c>
      <c r="N70" s="25"/>
    </row>
    <row r="71" spans="1:15" x14ac:dyDescent="0.25">
      <c r="A71" s="83"/>
      <c r="B71" s="29" t="s">
        <v>21</v>
      </c>
      <c r="C71" s="11">
        <v>1.548</v>
      </c>
      <c r="D71" s="11">
        <v>1.9047999999999998</v>
      </c>
      <c r="E71" s="12">
        <f>'[1]MOPS Data'!N10</f>
        <v>0.79897954545454553</v>
      </c>
      <c r="F71" s="11">
        <v>1.6840000000000002</v>
      </c>
      <c r="G71" s="11">
        <v>2.0722</v>
      </c>
      <c r="H71" s="13">
        <f>'[1]MOPS Data'!P10</f>
        <v>0.78329545454545457</v>
      </c>
      <c r="K71" s="30">
        <f>'[1]MOPS Data'!O10</f>
        <v>0.79160000000000008</v>
      </c>
      <c r="L71" s="25">
        <v>2.73</v>
      </c>
      <c r="M71" s="25">
        <v>3.07</v>
      </c>
      <c r="N71" s="25"/>
    </row>
    <row r="72" spans="1:15" x14ac:dyDescent="0.25">
      <c r="A72" s="83"/>
      <c r="B72" s="29" t="s">
        <v>22</v>
      </c>
      <c r="C72" s="11">
        <v>1.548</v>
      </c>
      <c r="D72" s="11">
        <v>1.9047999999999998</v>
      </c>
      <c r="E72" s="12">
        <f>'[1]MOPS Data'!N11</f>
        <v>0.69352380952380954</v>
      </c>
      <c r="F72" s="11">
        <v>1.6840000000000002</v>
      </c>
      <c r="G72" s="11">
        <v>2.0722</v>
      </c>
      <c r="H72" s="13">
        <f>'[1]MOPS Data'!P11</f>
        <v>0.75062976190476183</v>
      </c>
      <c r="K72" s="30">
        <f>'[1]MOPS Data'!O11</f>
        <v>0.7571214285714285</v>
      </c>
      <c r="L72" s="25">
        <v>2.73</v>
      </c>
      <c r="M72" s="25">
        <v>3.07</v>
      </c>
      <c r="N72" s="25"/>
    </row>
    <row r="73" spans="1:15" x14ac:dyDescent="0.25">
      <c r="A73" s="83"/>
      <c r="B73" s="29" t="s">
        <v>23</v>
      </c>
      <c r="C73" s="11">
        <v>1.8731</v>
      </c>
      <c r="D73" s="11">
        <v>2.3047999999999997</v>
      </c>
      <c r="E73" s="12">
        <f>'[1]MOPS Data'!N12</f>
        <v>0.61400568181818171</v>
      </c>
      <c r="F73" s="11">
        <v>1.8241999999999998</v>
      </c>
      <c r="G73" s="11">
        <v>2.2446999999999999</v>
      </c>
      <c r="H73" s="13">
        <f>'[1]MOPS Data'!P12</f>
        <v>0.64304431818181818</v>
      </c>
      <c r="K73" s="30">
        <f>'[1]MOPS Data'!O12</f>
        <v>0.64866477272727274</v>
      </c>
      <c r="L73" s="25">
        <v>2.73</v>
      </c>
      <c r="M73" s="25">
        <v>3.07</v>
      </c>
      <c r="N73" s="25"/>
    </row>
    <row r="74" spans="1:15" x14ac:dyDescent="0.25">
      <c r="A74" s="84"/>
      <c r="B74" s="29" t="s">
        <v>24</v>
      </c>
      <c r="C74" s="11">
        <v>1.8731</v>
      </c>
      <c r="D74" s="11">
        <v>2.3047999999999997</v>
      </c>
      <c r="E74" s="12">
        <f>'[1]MOPS Data'!N13</f>
        <v>0.60950454545454535</v>
      </c>
      <c r="F74" s="11">
        <v>1.8241999999999998</v>
      </c>
      <c r="G74" s="11">
        <v>2.2446999999999999</v>
      </c>
      <c r="H74" s="13">
        <f>'[1]MOPS Data'!P13</f>
        <v>0.66369289772727269</v>
      </c>
      <c r="K74" s="30">
        <f>'[1]MOPS Data'!O13</f>
        <v>0.70434318181818167</v>
      </c>
      <c r="L74" s="25">
        <v>2.73</v>
      </c>
      <c r="M74" s="25">
        <v>3.07</v>
      </c>
      <c r="N74" s="25"/>
    </row>
    <row r="75" spans="1:15" x14ac:dyDescent="0.25">
      <c r="A75" s="79">
        <v>2006</v>
      </c>
      <c r="B75" s="20" t="s">
        <v>13</v>
      </c>
      <c r="C75" s="31">
        <v>1.7065000000000001</v>
      </c>
      <c r="D75" s="31">
        <v>2.0998000000000001</v>
      </c>
      <c r="E75" s="12">
        <f>'[1]MOPS Data'!N14</f>
        <v>0.66534090909090893</v>
      </c>
      <c r="F75" s="31">
        <v>1.7738</v>
      </c>
      <c r="G75" s="31">
        <v>2.1827000000000001</v>
      </c>
      <c r="H75" s="13">
        <f>'[1]MOPS Data'!P14</f>
        <v>0.72222144886363637</v>
      </c>
      <c r="I75" s="32"/>
      <c r="J75" s="32"/>
      <c r="K75" s="30">
        <f>'[1]MOPS Data'!O14</f>
        <v>0.76459090909090899</v>
      </c>
      <c r="L75" s="33">
        <v>2.73</v>
      </c>
      <c r="M75" s="33">
        <v>3.07</v>
      </c>
      <c r="N75" s="25"/>
    </row>
    <row r="76" spans="1:15" x14ac:dyDescent="0.25">
      <c r="A76" s="80"/>
      <c r="B76" s="20" t="s">
        <v>14</v>
      </c>
      <c r="C76" s="31">
        <v>1.7065000000000001</v>
      </c>
      <c r="D76" s="31">
        <v>2.0998000000000001</v>
      </c>
      <c r="E76" s="12">
        <f>'[1]MOPS Data'!N15</f>
        <v>0.65971500000000005</v>
      </c>
      <c r="F76" s="31">
        <v>1.7738</v>
      </c>
      <c r="G76" s="31">
        <v>2.1827000000000001</v>
      </c>
      <c r="H76" s="13">
        <f>'[1]MOPS Data'!P15</f>
        <v>0.71411249999999993</v>
      </c>
      <c r="I76" s="32"/>
      <c r="J76" s="32"/>
      <c r="K76" s="30">
        <f>'[1]MOPS Data'!O15</f>
        <v>0.74958999999999998</v>
      </c>
      <c r="L76" s="33">
        <v>3.2</v>
      </c>
      <c r="M76" s="33">
        <v>3.54</v>
      </c>
      <c r="N76" s="25"/>
    </row>
    <row r="77" spans="1:15" x14ac:dyDescent="0.25">
      <c r="A77" s="80"/>
      <c r="B77" s="20" t="s">
        <v>15</v>
      </c>
      <c r="C77" s="31">
        <v>1.7065000000000001</v>
      </c>
      <c r="D77" s="31">
        <v>2.0998000000000001</v>
      </c>
      <c r="E77" s="12">
        <f>'[1]MOPS Data'!N16</f>
        <v>0.70273478260869549</v>
      </c>
      <c r="F77" s="31">
        <v>1.7738</v>
      </c>
      <c r="G77" s="31">
        <v>2.1827000000000001</v>
      </c>
      <c r="H77" s="13">
        <f>'[1]MOPS Data'!P16</f>
        <v>0.76593043478260892</v>
      </c>
      <c r="I77" s="32"/>
      <c r="J77" s="32"/>
      <c r="K77" s="30">
        <f>'[1]MOPS Data'!O16</f>
        <v>0.7565608695652174</v>
      </c>
      <c r="L77" s="33">
        <v>3.2</v>
      </c>
      <c r="M77" s="33">
        <v>3.54</v>
      </c>
      <c r="N77" s="25"/>
    </row>
    <row r="78" spans="1:15" x14ac:dyDescent="0.25">
      <c r="A78" s="80"/>
      <c r="B78" s="20" t="s">
        <v>16</v>
      </c>
      <c r="C78" s="31">
        <v>1.7065000000000001</v>
      </c>
      <c r="D78" s="31">
        <v>2.0998000000000001</v>
      </c>
      <c r="E78" s="12">
        <f>'[1]MOPS Data'!N17</f>
        <v>0.81698375000000001</v>
      </c>
      <c r="F78" s="31">
        <v>1.7738</v>
      </c>
      <c r="G78" s="31">
        <v>2.1827000000000001</v>
      </c>
      <c r="H78" s="13">
        <f>'[1]MOPS Data'!P17</f>
        <v>0.86494312499999992</v>
      </c>
      <c r="I78" s="32"/>
      <c r="J78" s="32"/>
      <c r="K78" s="30">
        <f>'[1]MOPS Data'!O17</f>
        <v>0.84769499999999987</v>
      </c>
      <c r="L78" s="33">
        <v>3.2</v>
      </c>
      <c r="M78" s="33">
        <v>3.54</v>
      </c>
      <c r="N78" s="25"/>
      <c r="O78" s="2" t="s">
        <v>33</v>
      </c>
    </row>
    <row r="79" spans="1:15" x14ac:dyDescent="0.25">
      <c r="A79" s="80"/>
      <c r="B79" s="20" t="s">
        <v>17</v>
      </c>
      <c r="C79" s="31">
        <v>1.8097999999999999</v>
      </c>
      <c r="D79" s="31">
        <v>2.2269999999999999</v>
      </c>
      <c r="E79" s="12">
        <f>'[1]MOPS Data'!N18</f>
        <v>0.87872717391304367</v>
      </c>
      <c r="F79" s="31">
        <v>1.8030000000000002</v>
      </c>
      <c r="G79" s="31">
        <v>2.2186000000000003</v>
      </c>
      <c r="H79" s="13">
        <f>'[1]MOPS Data'!P18</f>
        <v>0.87952663043478241</v>
      </c>
      <c r="I79" s="32"/>
      <c r="J79" s="32"/>
      <c r="K79" s="30">
        <f>'[1]MOPS Data'!O18</f>
        <v>0.85688478260869549</v>
      </c>
      <c r="L79" s="33">
        <v>3.2</v>
      </c>
      <c r="M79" s="33">
        <v>3.54</v>
      </c>
      <c r="N79" s="25"/>
    </row>
    <row r="80" spans="1:15" x14ac:dyDescent="0.25">
      <c r="A80" s="80"/>
      <c r="B80" s="20" t="s">
        <v>18</v>
      </c>
      <c r="C80" s="31">
        <v>1.8097999999999999</v>
      </c>
      <c r="D80" s="31">
        <v>2.2269999999999999</v>
      </c>
      <c r="E80" s="12">
        <f>'[1]MOPS Data'!N19</f>
        <v>0.83537954545454551</v>
      </c>
      <c r="F80" s="31">
        <v>1.8030000000000002</v>
      </c>
      <c r="G80" s="31">
        <v>2.2186000000000003</v>
      </c>
      <c r="H80" s="13">
        <f>'[1]MOPS Data'!P19</f>
        <v>0.87228750000000022</v>
      </c>
      <c r="I80" s="32"/>
      <c r="J80" s="32"/>
      <c r="K80" s="30">
        <f>'[1]MOPS Data'!O19</f>
        <v>0.86181363636363628</v>
      </c>
      <c r="L80" s="33">
        <v>3.2</v>
      </c>
      <c r="M80" s="33">
        <v>3.54</v>
      </c>
      <c r="N80" s="25"/>
    </row>
    <row r="81" spans="1:23" x14ac:dyDescent="0.25">
      <c r="A81" s="80"/>
      <c r="B81" s="20" t="s">
        <v>19</v>
      </c>
      <c r="C81" s="31">
        <v>2.1021999999999998</v>
      </c>
      <c r="D81" s="31">
        <v>2.5868000000000002</v>
      </c>
      <c r="E81" s="12">
        <f>'[1]MOPS Data'!N20</f>
        <v>0.86156428571428578</v>
      </c>
      <c r="F81" s="31">
        <v>2.0482</v>
      </c>
      <c r="G81" s="31">
        <v>2.5203000000000002</v>
      </c>
      <c r="H81" s="13">
        <f>'[1]MOPS Data'!P20</f>
        <v>0.87098809523809539</v>
      </c>
      <c r="I81" s="32"/>
      <c r="J81" s="32"/>
      <c r="K81" s="30">
        <f>'[1]MOPS Data'!O20</f>
        <v>0.87572380952380935</v>
      </c>
      <c r="L81" s="33">
        <v>3.2</v>
      </c>
      <c r="M81" s="33">
        <v>3.54</v>
      </c>
      <c r="N81" s="25"/>
    </row>
    <row r="82" spans="1:23" x14ac:dyDescent="0.25">
      <c r="A82" s="80"/>
      <c r="B82" s="20" t="s">
        <v>20</v>
      </c>
      <c r="C82" s="31">
        <v>2.1021999999999998</v>
      </c>
      <c r="D82" s="31">
        <v>2.5868000000000002</v>
      </c>
      <c r="E82" s="12">
        <f>'[1]MOPS Data'!N21</f>
        <v>0.86156428571428578</v>
      </c>
      <c r="F82" s="31">
        <v>2.0482</v>
      </c>
      <c r="G82" s="31">
        <v>2.5203000000000002</v>
      </c>
      <c r="H82" s="13">
        <f>'[1]MOPS Data'!P21</f>
        <v>0.87098809523809539</v>
      </c>
      <c r="I82" s="32"/>
      <c r="J82" s="32"/>
      <c r="K82" s="30">
        <f>'[1]MOPS Data'!O21</f>
        <v>0.87572380952380935</v>
      </c>
      <c r="L82" s="33">
        <v>3.2</v>
      </c>
      <c r="M82" s="33">
        <v>3.54</v>
      </c>
      <c r="N82" s="25"/>
    </row>
    <row r="83" spans="1:23" x14ac:dyDescent="0.25">
      <c r="A83" s="80"/>
      <c r="B83" s="20" t="s">
        <v>21</v>
      </c>
      <c r="C83" s="31">
        <v>2.1046999999999998</v>
      </c>
      <c r="D83" s="31">
        <v>2.5898000000000003</v>
      </c>
      <c r="E83" s="12">
        <f>'[1]MOPS Data'!N22</f>
        <v>0.66841428571428574</v>
      </c>
      <c r="F83" s="31">
        <v>2.0989</v>
      </c>
      <c r="G83" s="31">
        <v>2.5827</v>
      </c>
      <c r="H83" s="13">
        <f>'[1]MOPS Data'!P22</f>
        <v>0.76673571428571441</v>
      </c>
      <c r="I83" s="32"/>
      <c r="J83" s="32"/>
      <c r="K83" s="30">
        <f>'[1]MOPS Data'!O22</f>
        <v>0.8054714285714285</v>
      </c>
      <c r="L83" s="33">
        <v>3.2</v>
      </c>
      <c r="M83" s="33">
        <v>3.54</v>
      </c>
      <c r="N83" s="25"/>
    </row>
    <row r="84" spans="1:23" x14ac:dyDescent="0.25">
      <c r="A84" s="80"/>
      <c r="B84" s="20" t="s">
        <v>22</v>
      </c>
      <c r="C84" s="31">
        <v>2.1046999999999998</v>
      </c>
      <c r="D84" s="31">
        <v>2.5898000000000003</v>
      </c>
      <c r="E84" s="12">
        <f>'[1]MOPS Data'!N23</f>
        <v>0.62764772727272711</v>
      </c>
      <c r="F84" s="31">
        <v>2.0989</v>
      </c>
      <c r="G84" s="31">
        <v>2.5827</v>
      </c>
      <c r="H84" s="13">
        <f>'[1]MOPS Data'!P23</f>
        <v>0.71975681818181803</v>
      </c>
      <c r="I84" s="32"/>
      <c r="J84" s="32"/>
      <c r="K84" s="30">
        <f>'[1]MOPS Data'!O23</f>
        <v>0.73947045454545457</v>
      </c>
      <c r="L84" s="33">
        <v>3.2</v>
      </c>
      <c r="M84" s="33">
        <v>3.54</v>
      </c>
      <c r="N84" s="25"/>
    </row>
    <row r="85" spans="1:23" x14ac:dyDescent="0.25">
      <c r="A85" s="80"/>
      <c r="B85" s="20" t="s">
        <v>23</v>
      </c>
      <c r="C85" s="31">
        <v>1.9069</v>
      </c>
      <c r="D85" s="31">
        <v>2.3464</v>
      </c>
      <c r="E85" s="12">
        <f>'[1]MOPS Data'!N24</f>
        <v>0.63937045454545438</v>
      </c>
      <c r="F85" s="31">
        <v>2.0122</v>
      </c>
      <c r="G85" s="31">
        <v>2.476</v>
      </c>
      <c r="H85" s="13">
        <f>'[1]MOPS Data'!P24</f>
        <v>0.70863636363636384</v>
      </c>
      <c r="I85" s="32"/>
      <c r="J85" s="32"/>
      <c r="K85" s="30">
        <f>'[1]MOPS Data'!O24</f>
        <v>0.73625000000000007</v>
      </c>
      <c r="L85" s="33">
        <v>3.2</v>
      </c>
      <c r="M85" s="33">
        <v>3.54</v>
      </c>
      <c r="N85" s="25"/>
    </row>
    <row r="86" spans="1:23" x14ac:dyDescent="0.25">
      <c r="A86" s="81"/>
      <c r="B86" s="20" t="s">
        <v>24</v>
      </c>
      <c r="C86" s="31">
        <v>1.9069</v>
      </c>
      <c r="D86" s="31">
        <v>2.3464</v>
      </c>
      <c r="E86" s="12">
        <f>'[1]MOPS Data'!N25</f>
        <v>0.6882571428571429</v>
      </c>
      <c r="F86" s="31">
        <v>2.0122</v>
      </c>
      <c r="G86" s="31">
        <v>2.476</v>
      </c>
      <c r="H86" s="13">
        <f>'[1]MOPS Data'!P25</f>
        <v>0.71684166666666671</v>
      </c>
      <c r="I86" s="32"/>
      <c r="J86" s="32"/>
      <c r="K86" s="30">
        <f>'[1]MOPS Data'!O25</f>
        <v>0.77369285714285696</v>
      </c>
      <c r="L86" s="33">
        <v>3.2</v>
      </c>
      <c r="M86" s="33">
        <v>3.54</v>
      </c>
      <c r="N86" s="25"/>
    </row>
    <row r="87" spans="1:23" x14ac:dyDescent="0.25">
      <c r="A87" s="85">
        <v>2007</v>
      </c>
      <c r="B87" s="34" t="s">
        <v>13</v>
      </c>
      <c r="C87" s="11">
        <v>1.6506999999999998</v>
      </c>
      <c r="D87" s="11">
        <v>2.0312000000000001</v>
      </c>
      <c r="E87" s="12">
        <f>'[1]MOPS Data'!N26</f>
        <v>0.62721141304347816</v>
      </c>
      <c r="F87" s="11">
        <v>1.7638999999999998</v>
      </c>
      <c r="G87" s="11">
        <v>2.1705000000000001</v>
      </c>
      <c r="H87" s="13">
        <f>'[1]MOPS Data'!P26</f>
        <v>0.68028478260869574</v>
      </c>
      <c r="K87" s="30">
        <f>'[1]MOPS Data'!O26</f>
        <v>0.69949130434782614</v>
      </c>
      <c r="L87" s="25">
        <v>3.31</v>
      </c>
      <c r="M87" s="25">
        <v>3.66</v>
      </c>
      <c r="N87" s="25"/>
    </row>
    <row r="88" spans="1:23" x14ac:dyDescent="0.25">
      <c r="A88" s="86"/>
      <c r="B88" s="34" t="s">
        <v>14</v>
      </c>
      <c r="C88" s="11">
        <v>1.6506999999999998</v>
      </c>
      <c r="D88" s="11">
        <v>2.0312000000000001</v>
      </c>
      <c r="E88" s="12">
        <f>'[1]MOPS Data'!N27</f>
        <v>0.67567500000000003</v>
      </c>
      <c r="F88" s="11">
        <v>1.7638999999999998</v>
      </c>
      <c r="G88" s="11">
        <v>2.1705000000000001</v>
      </c>
      <c r="H88" s="13">
        <f>'[1]MOPS Data'!P27</f>
        <v>0.71175562500000011</v>
      </c>
      <c r="K88" s="30">
        <f>'[1]MOPS Data'!O27</f>
        <v>0.71612375000000006</v>
      </c>
      <c r="L88" s="25">
        <v>3.31</v>
      </c>
      <c r="M88" s="25">
        <v>3.66</v>
      </c>
      <c r="N88" s="25"/>
    </row>
    <row r="89" spans="1:23" x14ac:dyDescent="0.25">
      <c r="A89" s="86"/>
      <c r="B89" s="34" t="s">
        <v>15</v>
      </c>
      <c r="C89" s="11">
        <v>1.7233000000000001</v>
      </c>
      <c r="D89" s="11">
        <v>2.1205000000000003</v>
      </c>
      <c r="E89" s="12">
        <f>'[1]MOPS Data'!N28</f>
        <v>0.77459772727272724</v>
      </c>
      <c r="F89" s="11">
        <v>1.7475999999999998</v>
      </c>
      <c r="G89" s="11">
        <v>2.1503999999999999</v>
      </c>
      <c r="H89" s="13">
        <f>'[1]MOPS Data'!P28</f>
        <v>0.74657499999999999</v>
      </c>
      <c r="K89" s="30">
        <f>'[1]MOPS Data'!O28</f>
        <v>0.75015909090909105</v>
      </c>
      <c r="L89" s="25">
        <v>3.31</v>
      </c>
      <c r="M89" s="25">
        <v>3.66</v>
      </c>
      <c r="N89" s="25"/>
    </row>
    <row r="90" spans="1:23" x14ac:dyDescent="0.25">
      <c r="A90" s="86"/>
      <c r="B90" s="34" t="s">
        <v>16</v>
      </c>
      <c r="C90" s="11">
        <v>1.7233000000000001</v>
      </c>
      <c r="D90" s="11">
        <v>2.1205000000000003</v>
      </c>
      <c r="E90" s="12">
        <f>'[1]MOPS Data'!N29</f>
        <v>0.83956666666666668</v>
      </c>
      <c r="F90" s="11">
        <v>1.7475999999999998</v>
      </c>
      <c r="G90" s="11">
        <v>2.1503999999999999</v>
      </c>
      <c r="H90" s="13">
        <f>'[1]MOPS Data'!P29</f>
        <v>0.81615000000000004</v>
      </c>
      <c r="K90" s="30">
        <f>'[1]MOPS Data'!O29</f>
        <v>0.80896666666666661</v>
      </c>
      <c r="L90" s="25">
        <v>3.31</v>
      </c>
      <c r="M90" s="25">
        <v>3.66</v>
      </c>
      <c r="N90" s="25"/>
    </row>
    <row r="91" spans="1:23" x14ac:dyDescent="0.25">
      <c r="A91" s="86"/>
      <c r="B91" s="34" t="s">
        <v>17</v>
      </c>
      <c r="C91" s="11">
        <v>1.8515000000000001</v>
      </c>
      <c r="D91" s="11">
        <v>2.2783000000000002</v>
      </c>
      <c r="E91" s="12">
        <f>'[1]MOPS Data'!N30</f>
        <v>0.8900271739130432</v>
      </c>
      <c r="F91" s="11">
        <v>1.8085</v>
      </c>
      <c r="G91" s="11">
        <v>2.2254</v>
      </c>
      <c r="H91" s="13">
        <f>'[1]MOPS Data'!P30</f>
        <v>0.82932826086956513</v>
      </c>
      <c r="K91" s="30">
        <f>'[1]MOPS Data'!O30</f>
        <v>0.82138043478260858</v>
      </c>
      <c r="L91" s="25">
        <v>3.31</v>
      </c>
      <c r="M91" s="25">
        <v>3.66</v>
      </c>
      <c r="N91" s="25"/>
    </row>
    <row r="92" spans="1:23" x14ac:dyDescent="0.25">
      <c r="A92" s="86"/>
      <c r="B92" s="34" t="s">
        <v>18</v>
      </c>
      <c r="C92" s="11">
        <v>1.8515000000000001</v>
      </c>
      <c r="D92" s="11">
        <v>2.2783000000000002</v>
      </c>
      <c r="E92" s="12">
        <f>'[1]MOPS Data'!N31</f>
        <v>0.8547285714285715</v>
      </c>
      <c r="F92" s="11">
        <v>1.8085</v>
      </c>
      <c r="G92" s="11">
        <v>2.2254</v>
      </c>
      <c r="H92" s="13">
        <f>'[1]MOPS Data'!P31</f>
        <v>0.8364880952380952</v>
      </c>
      <c r="K92" s="30">
        <f>'[1]MOPS Data'!O31</f>
        <v>0.83747619047619049</v>
      </c>
      <c r="L92" s="25">
        <v>3.31</v>
      </c>
      <c r="M92" s="25">
        <v>3.66</v>
      </c>
      <c r="N92" s="25"/>
    </row>
    <row r="93" spans="1:23" x14ac:dyDescent="0.25">
      <c r="A93" s="86"/>
      <c r="B93" s="34" t="s">
        <v>19</v>
      </c>
      <c r="C93" s="11">
        <v>2.2186000000000003</v>
      </c>
      <c r="D93" s="11">
        <v>2.73</v>
      </c>
      <c r="E93" s="12">
        <f>'[1]MOPS Data'!N32</f>
        <v>0.86187045454545474</v>
      </c>
      <c r="F93" s="11">
        <v>2.0233000000000003</v>
      </c>
      <c r="G93" s="11">
        <v>2.4897</v>
      </c>
      <c r="H93" s="13">
        <f>'[1]MOPS Data'!P32</f>
        <v>0.87574772727272743</v>
      </c>
      <c r="K93" s="30">
        <f>'[1]MOPS Data'!O32</f>
        <v>0.87156818181818174</v>
      </c>
      <c r="L93" s="25">
        <v>3.31</v>
      </c>
      <c r="M93" s="25">
        <v>3.66</v>
      </c>
      <c r="N93" s="25"/>
    </row>
    <row r="94" spans="1:23" x14ac:dyDescent="0.25">
      <c r="A94" s="86"/>
      <c r="B94" s="34" t="s">
        <v>20</v>
      </c>
      <c r="C94" s="11">
        <v>2.1154999999999999</v>
      </c>
      <c r="D94" s="11">
        <v>2.6031</v>
      </c>
      <c r="E94" s="12">
        <f>'[1]MOPS Data'!N33</f>
        <v>0.78174130434782618</v>
      </c>
      <c r="F94" s="11">
        <v>2.0000999999999998</v>
      </c>
      <c r="G94" s="11">
        <v>2.4611000000000001</v>
      </c>
      <c r="H94" s="13">
        <f>'[1]MOPS Data'!P33</f>
        <v>0.84695489130434798</v>
      </c>
      <c r="K94" s="30">
        <f>'[1]MOPS Data'!O33</f>
        <v>0.84248043478260859</v>
      </c>
      <c r="L94" s="25">
        <v>3.31</v>
      </c>
      <c r="M94" s="25">
        <v>3.66</v>
      </c>
      <c r="N94" s="25"/>
    </row>
    <row r="95" spans="1:23" x14ac:dyDescent="0.25">
      <c r="A95" s="86"/>
      <c r="B95" s="34" t="s">
        <v>21</v>
      </c>
      <c r="C95" s="11">
        <v>2.0991</v>
      </c>
      <c r="D95" s="11">
        <v>2.5829000000000004</v>
      </c>
      <c r="E95" s="12">
        <f>'[1]MOPS Data'!N34</f>
        <v>0.83703749999999977</v>
      </c>
      <c r="F95" s="11">
        <v>2.0499999999999998</v>
      </c>
      <c r="G95" s="11">
        <v>2.5225</v>
      </c>
      <c r="H95" s="13">
        <f>'[1]MOPS Data'!P34</f>
        <v>0.92288875000000004</v>
      </c>
      <c r="I95" s="19"/>
      <c r="J95" s="19"/>
      <c r="K95" s="30">
        <f>'[1]MOPS Data'!O34</f>
        <v>0.90442</v>
      </c>
      <c r="L95" s="25">
        <v>3.31</v>
      </c>
      <c r="M95" s="25">
        <v>3.66</v>
      </c>
      <c r="N95" s="25"/>
      <c r="O95" s="35"/>
      <c r="P95" s="19"/>
      <c r="Q95" s="19"/>
      <c r="R95" s="19"/>
      <c r="S95" s="19"/>
      <c r="T95" s="19"/>
      <c r="U95" s="19"/>
      <c r="V95" s="19"/>
      <c r="W95" s="19"/>
    </row>
    <row r="96" spans="1:23" x14ac:dyDescent="0.25">
      <c r="A96" s="86"/>
      <c r="B96" s="34" t="s">
        <v>22</v>
      </c>
      <c r="C96" s="11">
        <v>1.9887999999999999</v>
      </c>
      <c r="D96" s="11">
        <v>2.4472</v>
      </c>
      <c r="E96" s="12">
        <f>'[1]MOPS Data'!N35</f>
        <v>0.89850217391304343</v>
      </c>
      <c r="F96" s="11">
        <v>2.0899000000000001</v>
      </c>
      <c r="G96" s="11">
        <v>2.5716000000000001</v>
      </c>
      <c r="H96" s="13">
        <f>'[1]MOPS Data'!P35</f>
        <v>0.96771956521739111</v>
      </c>
      <c r="K96" s="30">
        <f>'[1]MOPS Data'!O35</f>
        <v>0.96615652173913036</v>
      </c>
      <c r="L96" s="25">
        <v>3.31</v>
      </c>
      <c r="M96" s="25">
        <v>3.66</v>
      </c>
      <c r="N96" s="25"/>
    </row>
    <row r="97" spans="1:23" x14ac:dyDescent="0.25">
      <c r="A97" s="86"/>
      <c r="B97" s="34" t="s">
        <v>23</v>
      </c>
      <c r="C97" s="11">
        <v>2.1046999999999998</v>
      </c>
      <c r="D97" s="11">
        <v>2.5898000000000003</v>
      </c>
      <c r="E97" s="12">
        <f>'[1]MOPS Data'!N36</f>
        <v>1.0180318181818182</v>
      </c>
      <c r="F97" s="11">
        <v>2.2534000000000001</v>
      </c>
      <c r="G97" s="11">
        <v>2.7727999999999997</v>
      </c>
      <c r="H97" s="13">
        <f>'[1]MOPS Data'!P36</f>
        <v>1.0958289772727274</v>
      </c>
      <c r="K97" s="30">
        <f>'[1]MOPS Data'!O36</f>
        <v>1.1285068181818181</v>
      </c>
      <c r="L97" s="25">
        <v>3.31</v>
      </c>
      <c r="M97" s="25">
        <v>3.66</v>
      </c>
      <c r="N97" s="25"/>
    </row>
    <row r="98" spans="1:23" x14ac:dyDescent="0.25">
      <c r="A98" s="87"/>
      <c r="B98" s="34" t="s">
        <v>24</v>
      </c>
      <c r="C98" s="11">
        <v>2.1541000000000001</v>
      </c>
      <c r="D98" s="11">
        <v>2.6505999999999998</v>
      </c>
      <c r="E98" s="12">
        <f>'[1]MOPS Data'!N37</f>
        <v>1.0027750000000002</v>
      </c>
      <c r="F98" s="11">
        <v>2.2637999999999998</v>
      </c>
      <c r="G98" s="36">
        <v>2.7856000000000001</v>
      </c>
      <c r="H98" s="13">
        <f>'[1]MOPS Data'!P37</f>
        <v>1.0901747023809523</v>
      </c>
      <c r="I98" s="37"/>
      <c r="J98" s="37"/>
      <c r="K98" s="30">
        <f>'[1]MOPS Data'!O37</f>
        <v>1.084632142857143</v>
      </c>
      <c r="L98" s="38">
        <v>3.31</v>
      </c>
      <c r="M98" s="38">
        <v>3.66</v>
      </c>
      <c r="N98" s="25"/>
    </row>
    <row r="99" spans="1:23" x14ac:dyDescent="0.25">
      <c r="A99" s="88">
        <v>2008</v>
      </c>
      <c r="B99" s="39" t="s">
        <v>13</v>
      </c>
      <c r="C99" s="31">
        <v>2.3646000000000003</v>
      </c>
      <c r="D99" s="31">
        <v>2.9095999999999997</v>
      </c>
      <c r="E99" s="12">
        <f>'[1]MOPS Data'!N38</f>
        <v>1.022125</v>
      </c>
      <c r="F99" s="31">
        <v>2.4813999999999998</v>
      </c>
      <c r="G99" s="40">
        <v>3.0533999999999999</v>
      </c>
      <c r="H99" s="13">
        <f>'[1]MOPS Data'!P38</f>
        <v>1.0758157608695651</v>
      </c>
      <c r="I99" s="21">
        <v>1.9784999999999999</v>
      </c>
      <c r="J99" s="21">
        <v>2.4344999999999999</v>
      </c>
      <c r="K99" s="30">
        <f>'[1]MOPS Data'!O38</f>
        <v>1.0636608695652172</v>
      </c>
      <c r="L99" s="21">
        <v>3.31</v>
      </c>
      <c r="M99" s="21">
        <v>3.66</v>
      </c>
      <c r="N99" s="25"/>
    </row>
    <row r="100" spans="1:23" x14ac:dyDescent="0.25">
      <c r="A100" s="89"/>
      <c r="B100" s="39" t="s">
        <v>14</v>
      </c>
      <c r="C100" s="31">
        <v>2.3711000000000002</v>
      </c>
      <c r="D100" s="31">
        <v>2.9175999999999997</v>
      </c>
      <c r="E100" s="12">
        <f>'[1]MOPS Data'!N39</f>
        <v>1.0611619047619048</v>
      </c>
      <c r="F100" s="31">
        <v>2.504</v>
      </c>
      <c r="G100" s="40">
        <v>3.0811999999999999</v>
      </c>
      <c r="H100" s="13">
        <f>'[1]MOPS Data'!P39</f>
        <v>1.1240404761904765</v>
      </c>
      <c r="I100" s="21">
        <v>1.9477</v>
      </c>
      <c r="J100" s="21">
        <v>2.3965999999999998</v>
      </c>
      <c r="K100" s="30">
        <f>'[1]MOPS Data'!O39</f>
        <v>1.1048952380952382</v>
      </c>
      <c r="L100" s="21">
        <v>3.31</v>
      </c>
      <c r="M100" s="21">
        <v>3.66</v>
      </c>
      <c r="N100" s="25"/>
    </row>
    <row r="101" spans="1:23" x14ac:dyDescent="0.25">
      <c r="A101" s="89"/>
      <c r="B101" s="39" t="s">
        <v>15</v>
      </c>
      <c r="C101" s="31">
        <v>2.3273999999999999</v>
      </c>
      <c r="D101" s="31">
        <v>2.8638999999999997</v>
      </c>
      <c r="E101" s="12">
        <f>'[1]MOPS Data'!N40</f>
        <v>1.1090226190476189</v>
      </c>
      <c r="F101" s="31">
        <v>2.3881999999999999</v>
      </c>
      <c r="G101" s="40">
        <v>2.9386999999999999</v>
      </c>
      <c r="H101" s="13">
        <f>'[1]MOPS Data'!P40</f>
        <v>1.2837791666666667</v>
      </c>
      <c r="I101" s="21">
        <v>1.8588</v>
      </c>
      <c r="J101" s="21">
        <v>2.2873000000000001</v>
      </c>
      <c r="K101" s="30">
        <f>'[1]MOPS Data'!O40</f>
        <v>1.2531380952380951</v>
      </c>
      <c r="L101" s="21">
        <v>3.8</v>
      </c>
      <c r="M101" s="21">
        <v>4.1500000000000004</v>
      </c>
      <c r="N101" s="25"/>
    </row>
    <row r="102" spans="1:23" x14ac:dyDescent="0.25">
      <c r="A102" s="89"/>
      <c r="B102" s="39" t="s">
        <v>16</v>
      </c>
      <c r="C102" s="31">
        <v>2.339</v>
      </c>
      <c r="D102" s="31">
        <v>2.8780999999999999</v>
      </c>
      <c r="E102" s="12">
        <f>'[1]MOPS Data'!N41</f>
        <v>1.1905636363636363</v>
      </c>
      <c r="F102" s="31">
        <v>2.4090000000000003</v>
      </c>
      <c r="G102" s="40">
        <v>2.9643000000000002</v>
      </c>
      <c r="H102" s="13">
        <f>'[1]MOPS Data'!P41</f>
        <v>1.4121625000000002</v>
      </c>
      <c r="I102" s="21">
        <v>1.873</v>
      </c>
      <c r="J102" s="21">
        <v>2.3047</v>
      </c>
      <c r="K102" s="30">
        <f>'[1]MOPS Data'!O41</f>
        <v>1.3857772727272728</v>
      </c>
      <c r="L102" s="21">
        <v>3.8</v>
      </c>
      <c r="M102" s="21">
        <v>4.1500000000000004</v>
      </c>
      <c r="N102" s="25"/>
    </row>
    <row r="103" spans="1:23" x14ac:dyDescent="0.25">
      <c r="A103" s="89"/>
      <c r="B103" s="39" t="s">
        <v>17</v>
      </c>
      <c r="C103" s="31">
        <v>2.4178000000000002</v>
      </c>
      <c r="D103" s="31">
        <v>2.9750999999999999</v>
      </c>
      <c r="E103" s="12">
        <f>'[1]MOPS Data'!N42</f>
        <v>1.3143079545454546</v>
      </c>
      <c r="F103" s="31">
        <v>2.6220999999999997</v>
      </c>
      <c r="G103" s="40">
        <v>3.2264999999999997</v>
      </c>
      <c r="H103" s="13">
        <f>'[1]MOPS Data'!P42</f>
        <v>1.5991465909090907</v>
      </c>
      <c r="I103" s="21">
        <v>2.0762</v>
      </c>
      <c r="J103" s="21">
        <v>2.5548000000000002</v>
      </c>
      <c r="K103" s="30">
        <f>'[1]MOPS Data'!O42</f>
        <v>1.5881022727272727</v>
      </c>
      <c r="L103" s="21">
        <v>3.8</v>
      </c>
      <c r="M103" s="21">
        <v>4.1500000000000004</v>
      </c>
      <c r="N103" s="25"/>
      <c r="O103" s="35"/>
      <c r="P103" s="19"/>
      <c r="Q103" s="19"/>
      <c r="R103" s="19"/>
      <c r="S103" s="19"/>
      <c r="T103" s="19"/>
      <c r="U103" s="19"/>
      <c r="V103" s="19"/>
      <c r="W103" s="19"/>
    </row>
    <row r="104" spans="1:23" x14ac:dyDescent="0.25">
      <c r="A104" s="89"/>
      <c r="B104" s="39" t="s">
        <v>18</v>
      </c>
      <c r="C104" s="31">
        <v>2.5091000000000001</v>
      </c>
      <c r="D104" s="31">
        <v>3.0874000000000001</v>
      </c>
      <c r="E104" s="12">
        <f>'[1]MOPS Data'!N43</f>
        <v>1.4232642857142854</v>
      </c>
      <c r="F104" s="31">
        <v>2.7677999999999998</v>
      </c>
      <c r="G104" s="40">
        <v>3.4057999999999997</v>
      </c>
      <c r="H104" s="13">
        <f>'[1]MOPS Data'!P43</f>
        <v>1.6863416666666662</v>
      </c>
      <c r="I104" s="21">
        <v>2.2366000000000001</v>
      </c>
      <c r="J104" s="21">
        <v>2.7521</v>
      </c>
      <c r="K104" s="30">
        <f>'[1]MOPS Data'!O43</f>
        <v>1.6488380952380952</v>
      </c>
      <c r="L104" s="21">
        <v>3.8</v>
      </c>
      <c r="M104" s="21">
        <v>4.1500000000000004</v>
      </c>
      <c r="N104" s="25"/>
    </row>
    <row r="105" spans="1:23" x14ac:dyDescent="0.25">
      <c r="A105" s="89"/>
      <c r="B105" s="39" t="s">
        <v>19</v>
      </c>
      <c r="C105" s="31">
        <v>2.6764999999999999</v>
      </c>
      <c r="D105" s="31">
        <v>3.2933999999999997</v>
      </c>
      <c r="E105" s="12">
        <f>'[1]MOPS Data'!N44</f>
        <v>1.3709913043478259</v>
      </c>
      <c r="F105" s="31">
        <v>3.0305</v>
      </c>
      <c r="G105" s="40">
        <v>3.7289999999999996</v>
      </c>
      <c r="H105" s="13">
        <f>'[1]MOPS Data'!P44</f>
        <v>1.6754271739130437</v>
      </c>
      <c r="I105" s="21">
        <v>2.5087000000000002</v>
      </c>
      <c r="J105" s="21">
        <v>3.0870000000000002</v>
      </c>
      <c r="K105" s="30">
        <f>'[1]MOPS Data'!O44</f>
        <v>1.6728086956521744</v>
      </c>
      <c r="L105" s="21">
        <v>3.8</v>
      </c>
      <c r="M105" s="21">
        <v>4.1500000000000004</v>
      </c>
      <c r="N105" s="25"/>
    </row>
    <row r="106" spans="1:23" x14ac:dyDescent="0.25">
      <c r="A106" s="89"/>
      <c r="B106" s="39" t="s">
        <v>20</v>
      </c>
      <c r="C106" s="31">
        <v>2.8504</v>
      </c>
      <c r="D106" s="31">
        <v>3.5074000000000001</v>
      </c>
      <c r="E106" s="12">
        <f>'[1]MOPS Data'!N45</f>
        <v>1.1737523809523804</v>
      </c>
      <c r="F106" s="31">
        <v>3.2011000000000003</v>
      </c>
      <c r="G106" s="40">
        <v>3.9389999999999996</v>
      </c>
      <c r="H106" s="13">
        <f>'[1]MOPS Data'!P45</f>
        <v>1.3431630952380949</v>
      </c>
      <c r="I106" s="21">
        <v>2.6436000000000002</v>
      </c>
      <c r="J106" s="21">
        <v>3.2528999999999999</v>
      </c>
      <c r="K106" s="30">
        <f>'[1]MOPS Data'!O45</f>
        <v>1.3765000000000003</v>
      </c>
      <c r="L106" s="21">
        <v>3.92</v>
      </c>
      <c r="M106" s="21">
        <v>4.26</v>
      </c>
      <c r="N106" s="25"/>
    </row>
    <row r="107" spans="1:23" x14ac:dyDescent="0.25">
      <c r="A107" s="89"/>
      <c r="B107" s="39" t="s">
        <v>21</v>
      </c>
      <c r="C107" s="31">
        <v>2.7862999999999998</v>
      </c>
      <c r="D107" s="31">
        <v>3.4285000000000001</v>
      </c>
      <c r="E107" s="12">
        <f>'[1]MOPS Data'!N46</f>
        <v>1.0924909090909092</v>
      </c>
      <c r="F107" s="31">
        <v>3.1826999999999996</v>
      </c>
      <c r="G107" s="40">
        <v>3.9163000000000001</v>
      </c>
      <c r="H107" s="13">
        <f>'[1]MOPS Data'!P46</f>
        <v>1.2040034090909089</v>
      </c>
      <c r="I107" s="21">
        <v>2.6631</v>
      </c>
      <c r="J107" s="21">
        <v>3.2768999999999999</v>
      </c>
      <c r="K107" s="30">
        <f>'[1]MOPS Data'!O46</f>
        <v>1.2149818181818179</v>
      </c>
      <c r="L107" s="21">
        <v>3.92</v>
      </c>
      <c r="M107" s="21">
        <v>4.26</v>
      </c>
      <c r="N107" s="25"/>
    </row>
    <row r="108" spans="1:23" x14ac:dyDescent="0.25">
      <c r="A108" s="89"/>
      <c r="B108" s="39" t="s">
        <v>22</v>
      </c>
      <c r="C108" s="31">
        <v>2.5979000000000001</v>
      </c>
      <c r="D108" s="31">
        <v>3.1967000000000003</v>
      </c>
      <c r="E108" s="12">
        <f>'[1]MOPS Data'!N47</f>
        <v>0.81433478260869596</v>
      </c>
      <c r="F108" s="31">
        <v>2.8322000000000003</v>
      </c>
      <c r="G108" s="40">
        <v>3.4849999999999999</v>
      </c>
      <c r="H108" s="13">
        <f>'[1]MOPS Data'!P47</f>
        <v>0.87867391304347819</v>
      </c>
      <c r="I108" s="21">
        <v>2.3708999999999998</v>
      </c>
      <c r="J108" s="21">
        <v>2.9174000000000002</v>
      </c>
      <c r="K108" s="30">
        <f>'[1]MOPS Data'!O47</f>
        <v>0.90550217391304366</v>
      </c>
      <c r="L108" s="21">
        <v>4.4400000000000004</v>
      </c>
      <c r="M108" s="21">
        <v>4.88</v>
      </c>
      <c r="N108" s="25"/>
    </row>
    <row r="109" spans="1:23" x14ac:dyDescent="0.25">
      <c r="A109" s="89"/>
      <c r="B109" s="39" t="s">
        <v>23</v>
      </c>
      <c r="C109" s="31">
        <v>2.5316999999999998</v>
      </c>
      <c r="D109" s="31">
        <v>3.1152999999999995</v>
      </c>
      <c r="E109" s="12">
        <f>'[1]MOPS Data'!N48</f>
        <v>0.49876750000000003</v>
      </c>
      <c r="F109" s="31">
        <v>2.7149000000000001</v>
      </c>
      <c r="G109" s="40">
        <v>3.3407</v>
      </c>
      <c r="H109" s="13">
        <f>'[1]MOPS Data'!P48</f>
        <v>0.7210112500000001</v>
      </c>
      <c r="I109" s="21">
        <v>2.2132000000000001</v>
      </c>
      <c r="J109" s="21">
        <v>2.7233000000000001</v>
      </c>
      <c r="K109" s="30">
        <f>'[1]MOPS Data'!O48</f>
        <v>0.75075000000000003</v>
      </c>
      <c r="L109" s="21">
        <v>4.4400000000000004</v>
      </c>
      <c r="M109" s="21">
        <v>4.88</v>
      </c>
      <c r="N109" s="25"/>
    </row>
    <row r="110" spans="1:23" x14ac:dyDescent="0.25">
      <c r="A110" s="90"/>
      <c r="B110" s="39" t="s">
        <v>24</v>
      </c>
      <c r="C110" s="31">
        <v>2.5600999999999998</v>
      </c>
      <c r="D110" s="31">
        <v>2.7393000000000001</v>
      </c>
      <c r="E110" s="12">
        <f>'[1]MOPS Data'!N49</f>
        <v>0.41965054347826092</v>
      </c>
      <c r="F110" s="31">
        <v>2.6593999999999998</v>
      </c>
      <c r="G110" s="40">
        <v>2.8456000000000001</v>
      </c>
      <c r="H110" s="13">
        <f>'[1]MOPS Data'!P49</f>
        <v>0.60296032608695638</v>
      </c>
      <c r="I110" s="21">
        <v>2.1421999999999999</v>
      </c>
      <c r="J110" s="21">
        <v>2.2921999999999998</v>
      </c>
      <c r="K110" s="30">
        <f>'[1]MOPS Data'!O49</f>
        <v>0.58675869565217398</v>
      </c>
      <c r="L110" s="21">
        <v>4.4400000000000004</v>
      </c>
      <c r="M110" s="21">
        <v>4.88</v>
      </c>
      <c r="N110" s="25"/>
      <c r="Q110" s="3">
        <v>2009</v>
      </c>
      <c r="R110" s="3">
        <v>2010</v>
      </c>
      <c r="S110" s="3">
        <v>2011</v>
      </c>
      <c r="T110" s="3">
        <v>2012</v>
      </c>
    </row>
    <row r="111" spans="1:23" x14ac:dyDescent="0.25">
      <c r="A111" s="85">
        <v>2009</v>
      </c>
      <c r="B111" s="34" t="s">
        <v>13</v>
      </c>
      <c r="C111" s="11">
        <v>1.96</v>
      </c>
      <c r="D111" s="11">
        <v>2.0972</v>
      </c>
      <c r="E111" s="12">
        <f>'[1]MOPS Data'!N50</f>
        <v>0.53821363636363639</v>
      </c>
      <c r="F111" s="11">
        <v>2.3108</v>
      </c>
      <c r="G111" s="11">
        <v>2.4725999999999999</v>
      </c>
      <c r="H111" s="13">
        <f>'[1]MOPS Data'!P50</f>
        <v>0.5910971590909091</v>
      </c>
      <c r="I111" s="41">
        <v>1.8133999999999999</v>
      </c>
      <c r="J111" s="41">
        <v>1.9402999999999999</v>
      </c>
      <c r="K111" s="30">
        <f>'[1]MOPS Data'!O50</f>
        <v>0.59614090909090922</v>
      </c>
      <c r="L111" s="25">
        <v>4.4400000000000004</v>
      </c>
      <c r="M111" s="25">
        <v>4.88</v>
      </c>
      <c r="N111" s="25"/>
      <c r="P111" s="3" t="s">
        <v>35</v>
      </c>
      <c r="Q111" s="19">
        <f>AVERAGE(F111:F122)</f>
        <v>2.1255833333333336</v>
      </c>
      <c r="R111" s="19">
        <f>AVERAGE(F123:F134)</f>
        <v>2.3338916666666667</v>
      </c>
      <c r="S111" s="19">
        <f>AVERAGE(F135:F146)</f>
        <v>2.7034749999999996</v>
      </c>
      <c r="T111" s="19">
        <f>AVERAGE(F147:F158)</f>
        <v>2.77718</v>
      </c>
    </row>
    <row r="112" spans="1:23" x14ac:dyDescent="0.25">
      <c r="A112" s="86"/>
      <c r="B112" s="34" t="s">
        <v>14</v>
      </c>
      <c r="C112" s="11">
        <v>1.7690999999999999</v>
      </c>
      <c r="D112" s="11">
        <v>1.8929</v>
      </c>
      <c r="E112" s="12">
        <f>'[1]MOPS Data'!N51</f>
        <v>0.59513500000000008</v>
      </c>
      <c r="F112" s="11">
        <v>2.0772999999999997</v>
      </c>
      <c r="G112" s="11">
        <v>2.2227000000000001</v>
      </c>
      <c r="H112" s="13">
        <f>'[1]MOPS Data'!P51</f>
        <v>0.51642999999999994</v>
      </c>
      <c r="I112" s="41">
        <v>1.4863999999999999</v>
      </c>
      <c r="J112" s="41">
        <v>1.5904</v>
      </c>
      <c r="K112" s="30">
        <f>'[1]MOPS Data'!O51</f>
        <v>0.52847499999999992</v>
      </c>
      <c r="L112" s="25">
        <v>4.4400000000000004</v>
      </c>
      <c r="M112" s="25">
        <v>4.88</v>
      </c>
      <c r="N112" s="25"/>
      <c r="P112" s="3" t="s">
        <v>36</v>
      </c>
      <c r="Q112" s="19">
        <f>AVERAGE(C111:C122)</f>
        <v>2.0878166666666664</v>
      </c>
      <c r="R112" s="19">
        <f>AVERAGE(C123:C134)</f>
        <v>2.3119250000000005</v>
      </c>
      <c r="S112" s="19">
        <f>AVERAGE(C135:C146)</f>
        <v>2.6340083333333335</v>
      </c>
      <c r="T112" s="19">
        <f>AVERAGE(C147:C158)</f>
        <v>2.7104999999999997</v>
      </c>
    </row>
    <row r="113" spans="1:20" x14ac:dyDescent="0.25">
      <c r="A113" s="86"/>
      <c r="B113" s="34" t="s">
        <v>15</v>
      </c>
      <c r="C113" s="11">
        <v>1.9328999999999998</v>
      </c>
      <c r="D113" s="11">
        <v>2.0682</v>
      </c>
      <c r="E113" s="12">
        <f>'[1]MOPS Data'!N52</f>
        <v>0.55397500000000022</v>
      </c>
      <c r="F113" s="11">
        <v>2.0655999999999999</v>
      </c>
      <c r="G113" s="11">
        <v>2.2101999999999999</v>
      </c>
      <c r="H113" s="13">
        <f>'[1]MOPS Data'!P52</f>
        <v>0.53984204545454539</v>
      </c>
      <c r="I113" s="41">
        <v>1.4897</v>
      </c>
      <c r="J113" s="41">
        <v>1.5940000000000001</v>
      </c>
      <c r="K113" s="30">
        <f>'[1]MOPS Data'!O52</f>
        <v>0.53335454545454553</v>
      </c>
      <c r="L113" s="25">
        <v>3.51</v>
      </c>
      <c r="M113" s="25">
        <v>3.95</v>
      </c>
      <c r="N113" s="25"/>
      <c r="P113" s="3" t="s">
        <v>37</v>
      </c>
      <c r="Q113" s="19">
        <f>AVERAGE(I111:I122)</f>
        <v>1.5458083333333335</v>
      </c>
      <c r="R113" s="19">
        <f>AVERAGE(I123:I134)</f>
        <v>1.7402909090909091</v>
      </c>
      <c r="S113" s="19">
        <f>AVERAGE(I135:I146)</f>
        <v>2.1219583333333332</v>
      </c>
      <c r="T113" s="19">
        <f>AVERAGE(I147:I158)</f>
        <v>2.1740000000000004</v>
      </c>
    </row>
    <row r="114" spans="1:20" x14ac:dyDescent="0.25">
      <c r="A114" s="86"/>
      <c r="B114" s="34" t="s">
        <v>16</v>
      </c>
      <c r="C114" s="11">
        <v>2.0766999999999998</v>
      </c>
      <c r="D114" s="11">
        <v>2.2221000000000002</v>
      </c>
      <c r="E114" s="12">
        <f>'[1]MOPS Data'!N53</f>
        <v>0.61460113636363634</v>
      </c>
      <c r="F114" s="11">
        <v>1.9235</v>
      </c>
      <c r="G114" s="11">
        <v>2.0581</v>
      </c>
      <c r="H114" s="13">
        <f>'[1]MOPS Data'!P53</f>
        <v>0.59723295454545455</v>
      </c>
      <c r="I114" s="41">
        <v>1.3847</v>
      </c>
      <c r="J114" s="41">
        <v>1.4816</v>
      </c>
      <c r="K114" s="30">
        <f>'[1]MOPS Data'!O53</f>
        <v>0.59194999999999987</v>
      </c>
      <c r="L114" s="25">
        <v>3.51</v>
      </c>
      <c r="M114" s="25">
        <v>3.95</v>
      </c>
      <c r="N114" s="25"/>
      <c r="P114" s="3" t="s">
        <v>7</v>
      </c>
      <c r="Q114" s="19">
        <f>AVERAGE(L111:L122)</f>
        <v>3.6400000000000006</v>
      </c>
      <c r="R114" s="19">
        <f>AVERAGE(L123:L134)</f>
        <v>3.7708333333333326</v>
      </c>
      <c r="S114" s="19">
        <f>AVERAGE(L135:L146)</f>
        <v>3.9075000000000002</v>
      </c>
      <c r="T114" s="19">
        <f>AVERAGE(L147:L158)</f>
        <v>3.9359999999999999</v>
      </c>
    </row>
    <row r="115" spans="1:20" x14ac:dyDescent="0.25">
      <c r="A115" s="86"/>
      <c r="B115" s="34" t="s">
        <v>17</v>
      </c>
      <c r="C115" s="11">
        <v>2.0179</v>
      </c>
      <c r="D115" s="11">
        <v>2.1591999999999998</v>
      </c>
      <c r="E115" s="12">
        <f>'[1]MOPS Data'!N54</f>
        <v>0.84639761904761912</v>
      </c>
      <c r="F115" s="11">
        <v>1.9619</v>
      </c>
      <c r="G115" s="11">
        <v>2.0991999999999997</v>
      </c>
      <c r="H115" s="13">
        <f>'[1]MOPS Data'!P54</f>
        <v>0.88317857142857159</v>
      </c>
      <c r="I115" s="41">
        <v>1.3773</v>
      </c>
      <c r="J115" s="41">
        <v>1.4737</v>
      </c>
      <c r="K115" s="30">
        <f>'[1]MOPS Data'!O54</f>
        <v>0.87937380952380961</v>
      </c>
      <c r="L115" s="25">
        <v>3.51</v>
      </c>
      <c r="M115" s="25">
        <v>3.95</v>
      </c>
      <c r="N115" s="25"/>
      <c r="P115" s="3" t="s">
        <v>35</v>
      </c>
      <c r="Q115" s="19">
        <f>AVERAGE(G111:G122)</f>
        <v>2.2743833333333332</v>
      </c>
      <c r="R115" s="19">
        <f>AVERAGE(G123:G134)</f>
        <v>2.497266666666667</v>
      </c>
      <c r="S115" s="19">
        <f>AVERAGE(G135:G146)</f>
        <v>2.8725416666666668</v>
      </c>
      <c r="T115" s="19">
        <f>AVERAGE(G147:G158)</f>
        <v>2.9383599999999999</v>
      </c>
    </row>
    <row r="116" spans="1:20" x14ac:dyDescent="0.25">
      <c r="A116" s="86"/>
      <c r="B116" s="34" t="s">
        <v>18</v>
      </c>
      <c r="C116" s="11">
        <v>2.0596000000000001</v>
      </c>
      <c r="D116" s="11">
        <v>2.2037999999999998</v>
      </c>
      <c r="E116" s="12">
        <f>'[1]MOPS Data'!N55</f>
        <v>0.78789545454545473</v>
      </c>
      <c r="F116" s="11">
        <v>2.0156999999999998</v>
      </c>
      <c r="G116" s="11">
        <v>2.1568000000000001</v>
      </c>
      <c r="H116" s="13">
        <f>'[1]MOPS Data'!P55</f>
        <v>0.76991704545454531</v>
      </c>
      <c r="I116" s="41">
        <v>1.4308000000000001</v>
      </c>
      <c r="J116" s="41">
        <v>1.5309999999999999</v>
      </c>
      <c r="K116" s="30">
        <f>'[1]MOPS Data'!O55</f>
        <v>0.76448181818181804</v>
      </c>
      <c r="L116" s="25">
        <v>3.51</v>
      </c>
      <c r="M116" s="25">
        <v>3.95</v>
      </c>
      <c r="N116" s="25"/>
      <c r="P116" s="3" t="s">
        <v>36</v>
      </c>
      <c r="Q116" s="19">
        <f>AVERAGE(D111:D122)</f>
        <v>2.2339666666666669</v>
      </c>
      <c r="R116" s="19">
        <f>AVERAGE(D123:D134)</f>
        <v>2.4737666666666667</v>
      </c>
      <c r="S116" s="19">
        <f>AVERAGE(D135:D146)</f>
        <v>2.8023249999999997</v>
      </c>
      <c r="T116" s="19">
        <f>AVERAGE(D147:D158)</f>
        <v>2.8714999999999997</v>
      </c>
    </row>
    <row r="117" spans="1:20" x14ac:dyDescent="0.25">
      <c r="A117" s="86"/>
      <c r="B117" s="34" t="s">
        <v>19</v>
      </c>
      <c r="C117" s="11">
        <v>2.1547000000000001</v>
      </c>
      <c r="D117" s="11">
        <v>2.3055000000000003</v>
      </c>
      <c r="E117" s="12">
        <f>'[1]MOPS Data'!N56</f>
        <v>0.73336304347826098</v>
      </c>
      <c r="F117" s="11">
        <v>2.0908000000000002</v>
      </c>
      <c r="G117" s="11">
        <v>2.2372000000000001</v>
      </c>
      <c r="H117" s="13">
        <f>'[1]MOPS Data'!P56</f>
        <v>0.7181108695652173</v>
      </c>
      <c r="I117" s="41">
        <v>1.4882</v>
      </c>
      <c r="J117" s="41">
        <v>1.5924</v>
      </c>
      <c r="K117" s="30">
        <f>'[1]MOPS Data'!O56</f>
        <v>0.72385217391304357</v>
      </c>
      <c r="L117" s="25">
        <v>3.51</v>
      </c>
      <c r="M117" s="25">
        <v>3.95</v>
      </c>
      <c r="N117" s="25"/>
      <c r="P117" s="3" t="s">
        <v>37</v>
      </c>
      <c r="Q117" s="19">
        <f>AVERAGE(J111:J122)</f>
        <v>1.6540166666666669</v>
      </c>
      <c r="R117" s="19">
        <f>AVERAGE(J123:J134)</f>
        <v>1.8621090909090912</v>
      </c>
      <c r="S117" s="19">
        <f>AVERAGE(J135:J146)</f>
        <v>2.2547083333333338</v>
      </c>
      <c r="T117" s="19">
        <f>AVERAGE(J147:J158)</f>
        <v>2.3039999999999998</v>
      </c>
    </row>
    <row r="118" spans="1:20" x14ac:dyDescent="0.25">
      <c r="A118" s="86"/>
      <c r="B118" s="34" t="s">
        <v>20</v>
      </c>
      <c r="C118" s="11">
        <v>2.2885</v>
      </c>
      <c r="D118" s="11">
        <v>2.4487000000000001</v>
      </c>
      <c r="E118" s="12">
        <f>'[1]MOPS Data'!N57</f>
        <v>0.82713068181818195</v>
      </c>
      <c r="F118" s="11">
        <v>2.2709999999999999</v>
      </c>
      <c r="G118" s="11">
        <v>2.4300000000000002</v>
      </c>
      <c r="H118" s="13">
        <f>'[1]MOPS Data'!P57</f>
        <v>0.87703409090909079</v>
      </c>
      <c r="I118" s="41">
        <v>1.6719999999999999</v>
      </c>
      <c r="J118" s="41">
        <v>1.7889999999999999</v>
      </c>
      <c r="K118" s="30">
        <f>'[1]MOPS Data'!O57</f>
        <v>0.87339318181818182</v>
      </c>
      <c r="L118" s="25">
        <v>3.45</v>
      </c>
      <c r="M118" s="25">
        <v>3.89</v>
      </c>
      <c r="N118" s="25"/>
      <c r="P118" s="3" t="s">
        <v>7</v>
      </c>
      <c r="Q118" s="19">
        <f>AVERAGE(M111:M122)</f>
        <v>4.08</v>
      </c>
      <c r="R118" s="19">
        <f>AVERAGE(M123:M134)</f>
        <v>4.2083333333333339</v>
      </c>
      <c r="S118" s="19">
        <f>AVERAGE(M135:M146)</f>
        <v>4.3933333333333335</v>
      </c>
      <c r="T118" s="19">
        <f>AVERAGE(M147:M158)</f>
        <v>4.3759999999999994</v>
      </c>
    </row>
    <row r="119" spans="1:20" x14ac:dyDescent="0.25">
      <c r="A119" s="86"/>
      <c r="B119" s="34" t="s">
        <v>21</v>
      </c>
      <c r="C119" s="11">
        <v>2.2738</v>
      </c>
      <c r="D119" s="11">
        <v>2.4330000000000003</v>
      </c>
      <c r="E119" s="12">
        <f>'[1]MOPS Data'!N58</f>
        <v>0.75738181818181805</v>
      </c>
      <c r="F119" s="11">
        <v>2.2271000000000001</v>
      </c>
      <c r="G119" s="11">
        <v>2.383</v>
      </c>
      <c r="H119" s="13">
        <f>'[1]MOPS Data'!P58</f>
        <v>0.7513460227272728</v>
      </c>
      <c r="I119" s="41">
        <v>1.6226</v>
      </c>
      <c r="J119" s="41">
        <v>1.7362</v>
      </c>
      <c r="K119" s="30">
        <f>'[1]MOPS Data'!O58</f>
        <v>0.7466295454545453</v>
      </c>
      <c r="L119" s="25">
        <v>3.45</v>
      </c>
      <c r="M119" s="25">
        <v>3.89</v>
      </c>
      <c r="N119" s="25"/>
    </row>
    <row r="120" spans="1:20" x14ac:dyDescent="0.25">
      <c r="A120" s="86"/>
      <c r="B120" s="34" t="s">
        <v>22</v>
      </c>
      <c r="C120" s="11">
        <v>2.153</v>
      </c>
      <c r="D120" s="11">
        <v>2.3037000000000001</v>
      </c>
      <c r="E120" s="12">
        <f>'[1]MOPS Data'!N59</f>
        <v>0.78244772727272716</v>
      </c>
      <c r="F120" s="11">
        <v>2.1368</v>
      </c>
      <c r="G120" s="11">
        <v>2.2864</v>
      </c>
      <c r="H120" s="13">
        <f>'[1]MOPS Data'!P59</f>
        <v>0.80542500000000028</v>
      </c>
      <c r="I120" s="41">
        <v>1.5365</v>
      </c>
      <c r="J120" s="41">
        <v>1.6440999999999999</v>
      </c>
      <c r="K120" s="30">
        <f>'[1]MOPS Data'!O59</f>
        <v>0.80072727272727273</v>
      </c>
      <c r="L120" s="25">
        <v>3.45</v>
      </c>
      <c r="M120" s="25">
        <v>3.89</v>
      </c>
      <c r="N120" s="25"/>
    </row>
    <row r="121" spans="1:20" x14ac:dyDescent="0.25">
      <c r="A121" s="86"/>
      <c r="B121" s="34" t="s">
        <v>23</v>
      </c>
      <c r="C121" s="11">
        <v>2.1571000000000002</v>
      </c>
      <c r="D121" s="11">
        <v>2.3081</v>
      </c>
      <c r="E121" s="12">
        <f>'[1]MOPS Data'!N60</f>
        <v>0.82756666666666656</v>
      </c>
      <c r="F121" s="11">
        <v>2.1827999999999999</v>
      </c>
      <c r="G121" s="11">
        <v>2.3355999999999999</v>
      </c>
      <c r="H121" s="13">
        <f>'[1]MOPS Data'!P60</f>
        <v>0.84535357142857137</v>
      </c>
      <c r="I121" s="41">
        <v>1.5898000000000001</v>
      </c>
      <c r="J121" s="41">
        <v>1.7011000000000001</v>
      </c>
      <c r="K121" s="30">
        <f>'[1]MOPS Data'!O60</f>
        <v>0.84918571428571443</v>
      </c>
      <c r="L121" s="25">
        <v>3.45</v>
      </c>
      <c r="M121" s="25">
        <v>3.89</v>
      </c>
      <c r="N121" s="25"/>
    </row>
    <row r="122" spans="1:20" x14ac:dyDescent="0.25">
      <c r="A122" s="87"/>
      <c r="B122" s="42" t="s">
        <v>24</v>
      </c>
      <c r="C122" s="17">
        <v>2.2105000000000001</v>
      </c>
      <c r="D122" s="17">
        <v>2.3652000000000002</v>
      </c>
      <c r="E122" s="18">
        <f>'[1]MOPS Data'!N61</f>
        <v>0.81922717391304345</v>
      </c>
      <c r="F122" s="17">
        <v>2.2437</v>
      </c>
      <c r="G122" s="17">
        <v>2.4008000000000003</v>
      </c>
      <c r="H122" s="13">
        <f>'[1]MOPS Data'!P61</f>
        <v>0.81834184782608699</v>
      </c>
      <c r="I122" s="41">
        <v>1.6583000000000001</v>
      </c>
      <c r="J122" s="41">
        <v>1.7744</v>
      </c>
      <c r="K122" s="30">
        <f>'[1]MOPS Data'!O61</f>
        <v>0.83291304347826089</v>
      </c>
      <c r="L122" s="25">
        <v>3.45</v>
      </c>
      <c r="M122" s="25">
        <v>3.89</v>
      </c>
      <c r="N122" s="25"/>
      <c r="P122" s="43"/>
      <c r="Q122" s="43"/>
      <c r="R122" s="43"/>
      <c r="S122" s="43"/>
    </row>
    <row r="123" spans="1:20" x14ac:dyDescent="0.25">
      <c r="A123" s="74">
        <v>2010</v>
      </c>
      <c r="B123" s="44" t="s">
        <v>13</v>
      </c>
      <c r="C123" s="21">
        <v>2.2202000000000002</v>
      </c>
      <c r="D123" s="21">
        <v>2.3755999999999999</v>
      </c>
      <c r="E123" s="22">
        <f>'[1]MOPS Data'!N62</f>
        <v>0.87529999999999997</v>
      </c>
      <c r="F123" s="21">
        <v>2.2284999999999999</v>
      </c>
      <c r="G123" s="21">
        <v>2.3845000000000001</v>
      </c>
      <c r="H123" s="22">
        <f>'[1]MOPS Data'!P62</f>
        <v>0.85033452380952401</v>
      </c>
      <c r="I123" s="21">
        <v>1.6575</v>
      </c>
      <c r="J123" s="21">
        <v>1.7735000000000001</v>
      </c>
      <c r="K123" s="45">
        <f>'[1]MOPS Data'!O62</f>
        <v>0.85955238095238096</v>
      </c>
      <c r="L123" s="21">
        <v>3.68</v>
      </c>
      <c r="M123" s="21">
        <v>4.1100000000000003</v>
      </c>
      <c r="N123" s="25"/>
      <c r="P123" s="3" t="s">
        <v>35</v>
      </c>
    </row>
    <row r="124" spans="1:20" x14ac:dyDescent="0.25">
      <c r="A124" s="75"/>
      <c r="B124" s="44" t="s">
        <v>14</v>
      </c>
      <c r="C124" s="21">
        <v>2.2919999999999998</v>
      </c>
      <c r="D124" s="21">
        <v>2.4534000000000002</v>
      </c>
      <c r="E124" s="22">
        <f>'[1]MOPS Data'!N63</f>
        <v>0.85614187500000027</v>
      </c>
      <c r="F124" s="21">
        <v>2.2563</v>
      </c>
      <c r="G124" s="21">
        <v>2.4141999999999997</v>
      </c>
      <c r="H124" s="22">
        <f>'[1]MOPS Data'!P63</f>
        <v>0.82803937500000002</v>
      </c>
      <c r="I124" s="21">
        <v>1.681</v>
      </c>
      <c r="J124" s="21">
        <v>1.7987</v>
      </c>
      <c r="K124" s="45">
        <f>'[1]MOPS Data'!O63</f>
        <v>0.82273250000000009</v>
      </c>
      <c r="L124" s="21">
        <v>3.68</v>
      </c>
      <c r="M124" s="21">
        <v>4.1100000000000003</v>
      </c>
      <c r="N124" s="25"/>
      <c r="P124" s="3" t="s">
        <v>36</v>
      </c>
    </row>
    <row r="125" spans="1:20" x14ac:dyDescent="0.25">
      <c r="A125" s="75"/>
      <c r="B125" s="44" t="s">
        <v>15</v>
      </c>
      <c r="C125" s="21">
        <v>2.2944999999999998</v>
      </c>
      <c r="D125" s="21">
        <v>2.4550999999999998</v>
      </c>
      <c r="E125" s="22">
        <f>'[1]MOPS Data'!N64</f>
        <v>0.90186304347826085</v>
      </c>
      <c r="F125" s="21">
        <v>2.2471999999999999</v>
      </c>
      <c r="G125" s="21">
        <v>2.4045000000000001</v>
      </c>
      <c r="H125" s="22">
        <f>'[1]MOPS Data'!P64</f>
        <v>0.88174130434782616</v>
      </c>
      <c r="I125" s="21">
        <v>1.647</v>
      </c>
      <c r="J125" s="21">
        <v>1.7623</v>
      </c>
      <c r="K125" s="45">
        <f>'[1]MOPS Data'!O64</f>
        <v>0.87487391304347839</v>
      </c>
      <c r="L125" s="21">
        <v>3.68</v>
      </c>
      <c r="M125" s="21">
        <v>4.1100000000000003</v>
      </c>
      <c r="N125" s="25"/>
      <c r="P125" s="3" t="s">
        <v>37</v>
      </c>
    </row>
    <row r="126" spans="1:20" x14ac:dyDescent="0.25">
      <c r="A126" s="75"/>
      <c r="B126" s="44" t="s">
        <v>16</v>
      </c>
      <c r="C126" s="21">
        <v>2.3612000000000002</v>
      </c>
      <c r="D126" s="21">
        <v>2.5265</v>
      </c>
      <c r="E126" s="22">
        <f>'[1]MOPS Data'!N65</f>
        <v>0.93648636363636406</v>
      </c>
      <c r="F126" s="21">
        <v>2.3227000000000002</v>
      </c>
      <c r="G126" s="21">
        <v>2.4853000000000001</v>
      </c>
      <c r="H126" s="22">
        <f>'[1]MOPS Data'!P65</f>
        <v>0.9526318181818183</v>
      </c>
      <c r="I126" s="21">
        <v>1.7192000000000001</v>
      </c>
      <c r="J126" s="21">
        <v>1.8394999999999999</v>
      </c>
      <c r="K126" s="45">
        <f>'[1]MOPS Data'!O65</f>
        <v>0.94691136363636375</v>
      </c>
      <c r="L126" s="21">
        <v>3.89</v>
      </c>
      <c r="M126" s="21">
        <v>4.33</v>
      </c>
      <c r="N126" s="25"/>
      <c r="P126" s="3" t="s">
        <v>7</v>
      </c>
    </row>
    <row r="127" spans="1:20" x14ac:dyDescent="0.25">
      <c r="A127" s="75"/>
      <c r="B127" s="44" t="s">
        <v>17</v>
      </c>
      <c r="C127" s="21">
        <v>2.4451000000000001</v>
      </c>
      <c r="D127" s="21">
        <v>2.6162999999999998</v>
      </c>
      <c r="E127" s="22">
        <f>'[1]MOPS Data'!N66</f>
        <v>0.84639761904761912</v>
      </c>
      <c r="F127" s="21">
        <v>2.4600999999999997</v>
      </c>
      <c r="G127" s="21">
        <v>2.6323000000000003</v>
      </c>
      <c r="H127" s="22">
        <f>'[1]MOPS Data'!P66</f>
        <v>0.88317857142857159</v>
      </c>
      <c r="I127" s="21">
        <v>1.8613999999999999</v>
      </c>
      <c r="J127" s="21">
        <v>1.9917</v>
      </c>
      <c r="K127" s="45">
        <f>'[1]MOPS Data'!O66</f>
        <v>0.87937380952380961</v>
      </c>
      <c r="L127" s="21">
        <v>3.89</v>
      </c>
      <c r="M127" s="21">
        <v>4.33</v>
      </c>
      <c r="N127" s="25"/>
      <c r="P127" s="3" t="s">
        <v>35</v>
      </c>
    </row>
    <row r="128" spans="1:20" x14ac:dyDescent="0.25">
      <c r="A128" s="75"/>
      <c r="B128" s="44" t="s">
        <v>18</v>
      </c>
      <c r="C128" s="21">
        <v>2.3494000000000002</v>
      </c>
      <c r="D128" s="21">
        <v>2.5129999999999999</v>
      </c>
      <c r="E128" s="22">
        <f>'[1]MOPS Data'!N67</f>
        <v>0.83315227272727277</v>
      </c>
      <c r="F128" s="21">
        <v>2.3978999999999999</v>
      </c>
      <c r="G128" s="21">
        <v>2.5657999999999999</v>
      </c>
      <c r="H128" s="22">
        <f>'[1]MOPS Data'!P67</f>
        <v>0.86493181818181819</v>
      </c>
      <c r="I128" s="21">
        <v>1.8005</v>
      </c>
      <c r="J128" s="21">
        <v>1.9265000000000001</v>
      </c>
      <c r="K128" s="45">
        <f>'[1]MOPS Data'!O67</f>
        <v>0.86636818181818209</v>
      </c>
      <c r="L128" s="21">
        <v>3.89</v>
      </c>
      <c r="M128" s="21">
        <v>4.33</v>
      </c>
      <c r="N128" s="25"/>
      <c r="P128" s="3" t="s">
        <v>36</v>
      </c>
    </row>
    <row r="129" spans="1:17" x14ac:dyDescent="0.25">
      <c r="A129" s="75"/>
      <c r="B129" s="44" t="s">
        <v>19</v>
      </c>
      <c r="C129" s="21">
        <v>2.2980999999999998</v>
      </c>
      <c r="D129" s="21">
        <v>2.4590000000000001</v>
      </c>
      <c r="E129" s="22">
        <f>'[1]MOPS Data'!N68</f>
        <v>0.83315227272727277</v>
      </c>
      <c r="F129" s="21">
        <v>2.3338999999999999</v>
      </c>
      <c r="G129" s="21">
        <v>2.4973000000000001</v>
      </c>
      <c r="H129" s="22">
        <f>'[1]MOPS Data'!P68</f>
        <v>0.86493181818181819</v>
      </c>
      <c r="I129" s="21">
        <v>1.7484999999999999</v>
      </c>
      <c r="J129" s="21">
        <v>1.8709</v>
      </c>
      <c r="K129" s="45">
        <f>'[1]MOPS Data'!O68</f>
        <v>0.86636818181818209</v>
      </c>
      <c r="L129" s="21">
        <v>3.89</v>
      </c>
      <c r="M129" s="21">
        <v>4.33</v>
      </c>
      <c r="N129" s="25"/>
      <c r="P129" s="3" t="s">
        <v>37</v>
      </c>
    </row>
    <row r="130" spans="1:17" x14ac:dyDescent="0.25">
      <c r="A130" s="75"/>
      <c r="B130" s="44" t="s">
        <v>20</v>
      </c>
      <c r="C130" s="21">
        <v>2.2661000000000002</v>
      </c>
      <c r="D130" s="21">
        <v>2.4247000000000001</v>
      </c>
      <c r="E130" s="22">
        <f>'[1]MOPS Data'!N69</f>
        <v>0.82713068181818195</v>
      </c>
      <c r="F130" s="21">
        <v>2.3039000000000001</v>
      </c>
      <c r="G130" s="21">
        <v>2.4652000000000003</v>
      </c>
      <c r="H130" s="22">
        <f>'[1]MOPS Data'!P69</f>
        <v>0.87703409090909079</v>
      </c>
      <c r="I130" s="21">
        <v>1.7136</v>
      </c>
      <c r="J130" s="21">
        <v>1.8335999999999999</v>
      </c>
      <c r="K130" s="45">
        <f>'[1]MOPS Data'!O69</f>
        <v>0.87339318181818182</v>
      </c>
      <c r="L130" s="21">
        <v>3.73</v>
      </c>
      <c r="M130" s="21">
        <v>4.17</v>
      </c>
      <c r="N130" s="25"/>
      <c r="P130" s="3" t="s">
        <v>7</v>
      </c>
    </row>
    <row r="131" spans="1:17" x14ac:dyDescent="0.25">
      <c r="A131" s="75"/>
      <c r="B131" s="44" t="s">
        <v>21</v>
      </c>
      <c r="C131" s="21">
        <v>2.2933000000000003</v>
      </c>
      <c r="D131" s="21">
        <v>2.4537999999999998</v>
      </c>
      <c r="E131" s="22">
        <f>'[1]MOPS Data'!N70</f>
        <v>0.82462159090909071</v>
      </c>
      <c r="F131" s="21">
        <v>2.363</v>
      </c>
      <c r="G131" s="21">
        <v>2.5284</v>
      </c>
      <c r="H131" s="22">
        <f>'[1]MOPS Data'!P70</f>
        <v>0.87617159090909102</v>
      </c>
      <c r="I131" s="21">
        <v>1.7625999999999999</v>
      </c>
      <c r="J131" s="21">
        <v>1.8859999999999999</v>
      </c>
      <c r="K131" s="45">
        <f>'[1]MOPS Data'!O70</f>
        <v>0.87819999999999998</v>
      </c>
      <c r="L131" s="21">
        <v>3.73</v>
      </c>
      <c r="M131" s="21">
        <v>4.17</v>
      </c>
      <c r="N131" s="25"/>
    </row>
    <row r="132" spans="1:17" x14ac:dyDescent="0.25">
      <c r="A132" s="75"/>
      <c r="B132" s="44" t="s">
        <v>22</v>
      </c>
      <c r="C132" s="21">
        <v>2.2572000000000001</v>
      </c>
      <c r="D132" s="21">
        <v>2.4152</v>
      </c>
      <c r="E132" s="22">
        <f>'[1]MOPS Data'!N71</f>
        <v>0.89357380952380927</v>
      </c>
      <c r="F132" s="21">
        <v>2.3272999999999997</v>
      </c>
      <c r="G132" s="21">
        <v>2.4902000000000002</v>
      </c>
      <c r="H132" s="22">
        <f>'[1]MOPS Data'!P71</f>
        <v>0.936911904761905</v>
      </c>
      <c r="I132" s="21">
        <v>1.7386999999999999</v>
      </c>
      <c r="J132" s="21">
        <v>1.8604000000000001</v>
      </c>
      <c r="K132" s="45">
        <f>'[1]MOPS Data'!O71</f>
        <v>0.94296190476190467</v>
      </c>
      <c r="L132" s="21">
        <v>3.73</v>
      </c>
      <c r="M132" s="21">
        <v>4.17</v>
      </c>
      <c r="N132" s="25"/>
    </row>
    <row r="133" spans="1:17" x14ac:dyDescent="0.25">
      <c r="A133" s="75"/>
      <c r="B133" s="44" t="s">
        <v>23</v>
      </c>
      <c r="C133" s="21">
        <v>2.3233000000000001</v>
      </c>
      <c r="D133" s="21">
        <v>2.4859</v>
      </c>
      <c r="E133" s="22">
        <f>'[1]MOPS Data'!N72</f>
        <v>0.9330181818181823</v>
      </c>
      <c r="F133" s="21">
        <v>2.3725000000000001</v>
      </c>
      <c r="G133" s="21">
        <v>2.5386000000000002</v>
      </c>
      <c r="H133" s="22">
        <f>'[1]MOPS Data'!P72</f>
        <v>0.9741323863636363</v>
      </c>
      <c r="I133" s="21"/>
      <c r="J133" s="21"/>
      <c r="K133" s="45">
        <f>'[1]MOPS Data'!O72</f>
        <v>0.97870681818181815</v>
      </c>
      <c r="L133" s="21">
        <v>3.73</v>
      </c>
      <c r="M133" s="21">
        <v>4.17</v>
      </c>
      <c r="N133" s="25"/>
    </row>
    <row r="134" spans="1:17" x14ac:dyDescent="0.25">
      <c r="A134" s="75"/>
      <c r="B134" s="46" t="s">
        <v>24</v>
      </c>
      <c r="C134" s="47">
        <v>2.3427000000000002</v>
      </c>
      <c r="D134" s="47">
        <v>2.5066999999999999</v>
      </c>
      <c r="E134" s="48">
        <f>'[1]MOPS Data'!N73</f>
        <v>1.0180043478260872</v>
      </c>
      <c r="F134" s="47">
        <v>2.3934000000000002</v>
      </c>
      <c r="G134" s="47">
        <v>2.5608999999999997</v>
      </c>
      <c r="H134" s="48">
        <f>'[1]MOPS Data'!P73</f>
        <v>1.0356293478260867</v>
      </c>
      <c r="I134" s="47">
        <v>1.8131999999999999</v>
      </c>
      <c r="J134" s="47">
        <v>1.9400999999999999</v>
      </c>
      <c r="K134" s="49">
        <f>'[1]MOPS Data'!O73</f>
        <v>1.0362652173913045</v>
      </c>
      <c r="L134" s="47">
        <v>3.73</v>
      </c>
      <c r="M134" s="47">
        <v>4.17</v>
      </c>
      <c r="N134" s="25"/>
    </row>
    <row r="135" spans="1:17" x14ac:dyDescent="0.25">
      <c r="A135" s="76">
        <v>2011</v>
      </c>
      <c r="B135" s="50" t="s">
        <v>13</v>
      </c>
      <c r="C135" s="51">
        <v>2.4881000000000002</v>
      </c>
      <c r="D135" s="51">
        <v>2.6623000000000001</v>
      </c>
      <c r="E135" s="52">
        <f>'[1]MOPS Data'!N74</f>
        <v>1.0580535714285715</v>
      </c>
      <c r="F135" s="51">
        <v>2.4998999999999998</v>
      </c>
      <c r="G135" s="51">
        <v>2.6749000000000001</v>
      </c>
      <c r="H135" s="52">
        <f>'[1]MOPS Data'!P74</f>
        <v>1.0906488095238096</v>
      </c>
      <c r="I135" s="53">
        <v>1.9133</v>
      </c>
      <c r="J135" s="53">
        <v>2.0472000000000001</v>
      </c>
      <c r="K135" s="54">
        <f>'[1]MOPS Data'!O74</f>
        <v>1.0968499999999999</v>
      </c>
      <c r="L135" s="55">
        <v>3.891</v>
      </c>
      <c r="M135" s="56">
        <v>4.41</v>
      </c>
      <c r="N135" s="25"/>
    </row>
    <row r="136" spans="1:17" x14ac:dyDescent="0.25">
      <c r="A136" s="76"/>
      <c r="B136" s="50" t="s">
        <v>14</v>
      </c>
      <c r="C136" s="51">
        <v>2.5388999999999999</v>
      </c>
      <c r="D136" s="51">
        <v>2.7166000000000001</v>
      </c>
      <c r="E136" s="52">
        <f>'[1]MOPS Data'!N75</f>
        <v>1.1162375</v>
      </c>
      <c r="F136" s="51">
        <v>2.5687000000000002</v>
      </c>
      <c r="G136" s="51">
        <v>2.7484999999999999</v>
      </c>
      <c r="H136" s="52">
        <f>'[1]MOPS Data'!P75</f>
        <v>1.1920656249999999</v>
      </c>
      <c r="I136" s="53">
        <v>1.9930000000000001</v>
      </c>
      <c r="J136" s="53">
        <v>2.1324999999999998</v>
      </c>
      <c r="K136" s="54">
        <f>'[1]MOPS Data'!O75</f>
        <v>1.2071937500000001</v>
      </c>
      <c r="L136" s="55">
        <v>3.891</v>
      </c>
      <c r="M136" s="56">
        <v>4.41</v>
      </c>
      <c r="N136" s="25"/>
    </row>
    <row r="137" spans="1:17" x14ac:dyDescent="0.25">
      <c r="A137" s="76"/>
      <c r="B137" s="50" t="s">
        <v>15</v>
      </c>
      <c r="C137" s="57">
        <v>2.6126</v>
      </c>
      <c r="D137" s="57">
        <v>2.7955000000000001</v>
      </c>
      <c r="E137" s="52">
        <f>'[1]MOPS Data'!N76</f>
        <v>1.2118899999999999</v>
      </c>
      <c r="F137" s="57">
        <v>2.6983999999999999</v>
      </c>
      <c r="G137" s="57">
        <v>2.8873000000000002</v>
      </c>
      <c r="H137" s="52">
        <f>'[1]MOPS Data'!P76</f>
        <v>1.2992450000000002</v>
      </c>
      <c r="I137" s="55">
        <v>2.1372</v>
      </c>
      <c r="J137" s="55">
        <v>2.2867999999999999</v>
      </c>
      <c r="K137" s="54">
        <f>'[1]MOPS Data'!O76</f>
        <v>1.30962</v>
      </c>
      <c r="L137" s="55">
        <v>3.891</v>
      </c>
      <c r="M137" s="56">
        <v>4.41</v>
      </c>
      <c r="N137" s="25"/>
    </row>
    <row r="138" spans="1:17" x14ac:dyDescent="0.25">
      <c r="A138" s="76"/>
      <c r="B138" s="50" t="s">
        <v>16</v>
      </c>
      <c r="C138" s="57">
        <v>2.7631000000000001</v>
      </c>
      <c r="D138" s="57">
        <v>2.9331</v>
      </c>
      <c r="E138" s="52">
        <f>'[1]MOPS Data'!N77</f>
        <v>0</v>
      </c>
      <c r="F138" s="57">
        <v>2.9019999999999997</v>
      </c>
      <c r="G138" s="57">
        <v>3.0720999999999998</v>
      </c>
      <c r="H138" s="52">
        <f>'[1]MOPS Data'!P77</f>
        <v>0</v>
      </c>
      <c r="I138" s="55">
        <v>2.3239999999999998</v>
      </c>
      <c r="J138" s="55">
        <v>2.4540000000000002</v>
      </c>
      <c r="K138" s="54">
        <f>'[1]MOPS Data'!O77</f>
        <v>0</v>
      </c>
      <c r="L138" s="55">
        <v>3.891</v>
      </c>
      <c r="M138" s="56">
        <v>4.41</v>
      </c>
      <c r="N138" s="25"/>
    </row>
    <row r="139" spans="1:17" x14ac:dyDescent="0.25">
      <c r="A139" s="76"/>
      <c r="B139" s="50" t="s">
        <v>17</v>
      </c>
      <c r="C139" s="57">
        <v>2.8477999999999999</v>
      </c>
      <c r="D139" s="57">
        <v>3.0177999999999998</v>
      </c>
      <c r="E139" s="52">
        <f>'[1]MOPS Data'!N78</f>
        <v>0</v>
      </c>
      <c r="F139" s="57">
        <v>2.9648000000000003</v>
      </c>
      <c r="G139" s="57">
        <v>3.1348000000000003</v>
      </c>
      <c r="H139" s="52">
        <f>'[1]MOPS Data'!P78</f>
        <v>0</v>
      </c>
      <c r="I139" s="55">
        <v>2.3742999999999999</v>
      </c>
      <c r="J139" s="55">
        <v>2.5043000000000002</v>
      </c>
      <c r="K139" s="54">
        <f>'[1]MOPS Data'!O78</f>
        <v>0</v>
      </c>
      <c r="L139" s="55">
        <v>3.891</v>
      </c>
      <c r="M139" s="56">
        <v>4.41</v>
      </c>
      <c r="N139" s="25"/>
      <c r="O139" s="58">
        <v>57.56</v>
      </c>
      <c r="P139" s="59">
        <v>13</v>
      </c>
      <c r="Q139" s="60">
        <f>O139/P139</f>
        <v>4.4276923076923076</v>
      </c>
    </row>
    <row r="140" spans="1:17" x14ac:dyDescent="0.25">
      <c r="A140" s="76"/>
      <c r="B140" s="50" t="s">
        <v>18</v>
      </c>
      <c r="C140" s="57">
        <v>2.7326000000000001</v>
      </c>
      <c r="D140" s="57">
        <v>2.9026000000000001</v>
      </c>
      <c r="E140" s="52">
        <f>'[1]MOPS Data'!N79</f>
        <v>0</v>
      </c>
      <c r="F140" s="57">
        <v>2.7768000000000002</v>
      </c>
      <c r="G140" s="57">
        <v>2.9468000000000001</v>
      </c>
      <c r="H140" s="52">
        <f>'[1]MOPS Data'!P79</f>
        <v>0</v>
      </c>
      <c r="I140" s="55">
        <v>2.1926999999999999</v>
      </c>
      <c r="J140" s="55">
        <v>2.3227000000000002</v>
      </c>
      <c r="K140" s="54">
        <f>'[1]MOPS Data'!O79</f>
        <v>0</v>
      </c>
      <c r="L140" s="55">
        <v>3.891</v>
      </c>
      <c r="M140" s="56">
        <v>4.41</v>
      </c>
      <c r="N140" s="25"/>
    </row>
    <row r="141" spans="1:17" x14ac:dyDescent="0.25">
      <c r="A141" s="76"/>
      <c r="B141" s="50" t="s">
        <v>19</v>
      </c>
      <c r="C141" s="57">
        <v>2.6238000000000001</v>
      </c>
      <c r="D141" s="57">
        <v>2.7938000000000001</v>
      </c>
      <c r="E141" s="52">
        <f>'[1]MOPS Data'!N80</f>
        <v>0</v>
      </c>
      <c r="F141" s="57">
        <v>2.71</v>
      </c>
      <c r="G141" s="57">
        <v>2.88</v>
      </c>
      <c r="H141" s="52">
        <f>'[1]MOPS Data'!P80</f>
        <v>0</v>
      </c>
      <c r="I141" s="55">
        <v>2.1229</v>
      </c>
      <c r="J141" s="55">
        <v>2.2528999999999999</v>
      </c>
      <c r="K141" s="54">
        <f>'[1]MOPS Data'!O80</f>
        <v>0</v>
      </c>
      <c r="L141" s="55">
        <v>3.891</v>
      </c>
      <c r="M141" s="56">
        <v>4.41</v>
      </c>
      <c r="N141" s="25"/>
    </row>
    <row r="142" spans="1:17" x14ac:dyDescent="0.25">
      <c r="A142" s="76"/>
      <c r="B142" s="50" t="s">
        <v>20</v>
      </c>
      <c r="C142" s="57">
        <v>2.62</v>
      </c>
      <c r="D142" s="57">
        <v>2.7810000000000001</v>
      </c>
      <c r="E142" s="52">
        <v>0</v>
      </c>
      <c r="F142" s="57">
        <v>2.68</v>
      </c>
      <c r="G142" s="57">
        <v>2.8410000000000002</v>
      </c>
      <c r="H142" s="52">
        <v>0</v>
      </c>
      <c r="I142" s="55">
        <v>2.093</v>
      </c>
      <c r="J142" s="55">
        <v>2.2229999999999999</v>
      </c>
      <c r="K142" s="54">
        <v>0</v>
      </c>
      <c r="L142" s="55">
        <v>3.9910000000000001</v>
      </c>
      <c r="M142" s="56">
        <v>4.43</v>
      </c>
      <c r="N142" s="25"/>
    </row>
    <row r="143" spans="1:17" x14ac:dyDescent="0.25">
      <c r="A143" s="76"/>
      <c r="B143" s="50" t="s">
        <v>21</v>
      </c>
      <c r="C143" s="57">
        <v>2.5596999999999999</v>
      </c>
      <c r="D143" s="57">
        <v>2.7206999999999999</v>
      </c>
      <c r="E143" s="52">
        <v>0</v>
      </c>
      <c r="F143" s="57">
        <v>2.5937000000000001</v>
      </c>
      <c r="G143" s="57">
        <v>2.7547000000000001</v>
      </c>
      <c r="H143" s="52">
        <v>0</v>
      </c>
      <c r="I143" s="55">
        <v>2.0205000000000002</v>
      </c>
      <c r="J143" s="55">
        <v>2.1505000000000001</v>
      </c>
      <c r="K143" s="54">
        <v>0</v>
      </c>
      <c r="L143" s="55">
        <v>3.9910000000000001</v>
      </c>
      <c r="M143" s="56">
        <v>4.43</v>
      </c>
      <c r="N143" s="25"/>
    </row>
    <row r="144" spans="1:17" x14ac:dyDescent="0.25">
      <c r="A144" s="76"/>
      <c r="B144" s="61" t="s">
        <v>22</v>
      </c>
      <c r="C144" s="57">
        <v>2.6293000000000002</v>
      </c>
      <c r="D144" s="57">
        <v>2.7902999999999998</v>
      </c>
      <c r="E144" s="52">
        <v>0</v>
      </c>
      <c r="F144" s="57">
        <v>2.6303000000000001</v>
      </c>
      <c r="G144" s="57">
        <v>2.7913000000000001</v>
      </c>
      <c r="H144" s="52">
        <v>0</v>
      </c>
      <c r="I144" s="55">
        <v>2.0438000000000001</v>
      </c>
      <c r="J144" s="55">
        <v>2.1738</v>
      </c>
      <c r="K144" s="54">
        <v>0</v>
      </c>
      <c r="L144" s="55">
        <v>3.9910000000000001</v>
      </c>
      <c r="M144" s="56">
        <v>4.43</v>
      </c>
      <c r="N144" s="25"/>
    </row>
    <row r="145" spans="1:17" x14ac:dyDescent="0.25">
      <c r="A145" s="76"/>
      <c r="B145" s="61" t="s">
        <v>23</v>
      </c>
      <c r="C145" s="57">
        <v>2.6473</v>
      </c>
      <c r="D145" s="57">
        <v>2.8083</v>
      </c>
      <c r="E145" s="52">
        <v>0</v>
      </c>
      <c r="F145" s="57">
        <v>2.6566999999999998</v>
      </c>
      <c r="G145" s="57">
        <v>2.8176999999999999</v>
      </c>
      <c r="H145" s="52">
        <v>0</v>
      </c>
      <c r="I145" s="55">
        <v>2.085</v>
      </c>
      <c r="J145" s="55">
        <v>2.2149999999999999</v>
      </c>
      <c r="K145" s="54">
        <v>0</v>
      </c>
      <c r="L145" s="55">
        <v>3.84</v>
      </c>
      <c r="M145" s="56">
        <v>4.28</v>
      </c>
      <c r="N145" s="25"/>
    </row>
    <row r="146" spans="1:17" x14ac:dyDescent="0.25">
      <c r="A146" s="76"/>
      <c r="B146" s="61" t="s">
        <v>24</v>
      </c>
      <c r="C146" s="57">
        <v>2.5449000000000002</v>
      </c>
      <c r="D146" s="57">
        <v>2.7059000000000002</v>
      </c>
      <c r="E146" s="52">
        <v>0</v>
      </c>
      <c r="F146" s="57">
        <v>2.7604000000000002</v>
      </c>
      <c r="G146" s="57">
        <v>2.9214000000000002</v>
      </c>
      <c r="H146" s="52">
        <v>0</v>
      </c>
      <c r="I146" s="55">
        <v>2.1638000000000002</v>
      </c>
      <c r="J146" s="55">
        <v>2.2938000000000001</v>
      </c>
      <c r="K146" s="54">
        <v>0</v>
      </c>
      <c r="L146" s="55">
        <v>3.84</v>
      </c>
      <c r="M146" s="56">
        <v>4.28</v>
      </c>
      <c r="N146" s="25"/>
    </row>
    <row r="147" spans="1:17" x14ac:dyDescent="0.25">
      <c r="A147" s="77">
        <v>2012</v>
      </c>
      <c r="B147" s="62" t="s">
        <v>13</v>
      </c>
      <c r="C147" s="63">
        <v>2.5581</v>
      </c>
      <c r="D147" s="63">
        <v>2.7191000000000001</v>
      </c>
      <c r="E147" s="63">
        <f>'[1]MOPS Data'!N86</f>
        <v>0</v>
      </c>
      <c r="F147" s="63">
        <v>2.7109999999999999</v>
      </c>
      <c r="G147" s="63">
        <v>2.8719999999999999</v>
      </c>
      <c r="H147" s="63">
        <f>'[1]MOPS Data'!P86</f>
        <v>0</v>
      </c>
      <c r="I147" s="64">
        <v>2.1049000000000002</v>
      </c>
      <c r="J147" s="64">
        <v>2.2349000000000001</v>
      </c>
      <c r="K147" s="65">
        <f>'[1]MOPS Data'!O86</f>
        <v>0</v>
      </c>
      <c r="L147" s="66">
        <v>3.84</v>
      </c>
      <c r="M147" s="63">
        <v>4.28</v>
      </c>
      <c r="N147" s="25"/>
    </row>
    <row r="148" spans="1:17" x14ac:dyDescent="0.25">
      <c r="A148" s="77"/>
      <c r="B148" s="62" t="s">
        <v>14</v>
      </c>
      <c r="C148" s="63">
        <v>2.6503999999999999</v>
      </c>
      <c r="D148" s="63">
        <v>2.8113999999999999</v>
      </c>
      <c r="E148" s="63">
        <f>'[1]MOPS Data'!N87</f>
        <v>0</v>
      </c>
      <c r="F148" s="63">
        <v>2.7454000000000001</v>
      </c>
      <c r="G148" s="63">
        <v>2.9064000000000001</v>
      </c>
      <c r="H148" s="63">
        <f>'[1]MOPS Data'!P87</f>
        <v>0</v>
      </c>
      <c r="I148" s="64">
        <v>2.1267</v>
      </c>
      <c r="J148" s="64">
        <v>2.2566999999999999</v>
      </c>
      <c r="K148" s="65">
        <f>'[1]MOPS Data'!O87</f>
        <v>0</v>
      </c>
      <c r="L148" s="66">
        <v>3.84</v>
      </c>
      <c r="M148" s="63">
        <v>4.28</v>
      </c>
      <c r="O148" s="25">
        <v>55.61</v>
      </c>
      <c r="P148" s="67">
        <v>13</v>
      </c>
      <c r="Q148" s="19">
        <f>O148/P148</f>
        <v>4.2776923076923072</v>
      </c>
    </row>
    <row r="149" spans="1:17" x14ac:dyDescent="0.25">
      <c r="A149" s="77"/>
      <c r="B149" s="62" t="s">
        <v>15</v>
      </c>
      <c r="C149" s="63">
        <v>2.7170999999999998</v>
      </c>
      <c r="D149" s="63">
        <v>2.8780999999999999</v>
      </c>
      <c r="E149" s="63">
        <f>'[1]MOPS Data'!N88</f>
        <v>0</v>
      </c>
      <c r="F149" s="63">
        <v>2.7690000000000001</v>
      </c>
      <c r="G149" s="63">
        <v>2.9308999999999998</v>
      </c>
      <c r="H149" s="63">
        <f>'[1]MOPS Data'!P88</f>
        <v>0</v>
      </c>
      <c r="I149" s="63">
        <v>2.1665999999999999</v>
      </c>
      <c r="J149" s="63">
        <v>2.2966000000000002</v>
      </c>
      <c r="K149" s="65">
        <f>'[1]MOPS Data'!O88</f>
        <v>0</v>
      </c>
      <c r="L149" s="66">
        <v>3.84</v>
      </c>
      <c r="M149" s="63">
        <v>4.28</v>
      </c>
      <c r="N149" s="25"/>
      <c r="O149" s="25">
        <v>55.61</v>
      </c>
      <c r="P149" s="67">
        <v>13</v>
      </c>
      <c r="Q149" s="19">
        <f>O149/P149</f>
        <v>4.2776923076923072</v>
      </c>
    </row>
    <row r="150" spans="1:17" x14ac:dyDescent="0.25">
      <c r="A150" s="77"/>
      <c r="B150" s="62" t="s">
        <v>16</v>
      </c>
      <c r="C150" s="63">
        <v>2.8241000000000001</v>
      </c>
      <c r="D150" s="63">
        <v>2.9851000000000001</v>
      </c>
      <c r="E150" s="63">
        <f>'[1]MOPS Data'!N89</f>
        <v>0</v>
      </c>
      <c r="F150" s="63">
        <v>2.8422999999999998</v>
      </c>
      <c r="G150" s="63">
        <v>3.0032999999999999</v>
      </c>
      <c r="H150" s="63">
        <f>'[1]MOPS Data'!P89</f>
        <v>0</v>
      </c>
      <c r="I150" s="63">
        <v>2.2458999999999998</v>
      </c>
      <c r="J150" s="63">
        <v>2.3759000000000001</v>
      </c>
      <c r="K150" s="65">
        <f>'[1]MOPS Data'!O89</f>
        <v>0</v>
      </c>
      <c r="L150" s="66">
        <v>4.08</v>
      </c>
      <c r="M150" s="63">
        <v>4.5199999999999996</v>
      </c>
      <c r="N150" s="25"/>
      <c r="O150" s="68">
        <v>58.75</v>
      </c>
      <c r="P150" s="67">
        <v>13</v>
      </c>
      <c r="Q150" s="19">
        <f>O150/P150</f>
        <v>4.5192307692307692</v>
      </c>
    </row>
    <row r="151" spans="1:17" x14ac:dyDescent="0.25">
      <c r="A151" s="77"/>
      <c r="B151" s="62" t="s">
        <v>17</v>
      </c>
      <c r="C151" s="63">
        <v>2.8028</v>
      </c>
      <c r="D151" s="63">
        <v>2.9638</v>
      </c>
      <c r="E151" s="63">
        <f>'[1]MOPS Data'!N90</f>
        <v>0</v>
      </c>
      <c r="F151" s="63">
        <v>2.8182</v>
      </c>
      <c r="G151" s="63">
        <v>2.9792000000000001</v>
      </c>
      <c r="H151" s="63">
        <f>'[1]MOPS Data'!P90</f>
        <v>0</v>
      </c>
      <c r="I151" s="63">
        <v>2.2259000000000002</v>
      </c>
      <c r="J151" s="63">
        <v>2.3559000000000001</v>
      </c>
      <c r="K151" s="65">
        <f>'[1]MOPS Data'!O90</f>
        <v>0</v>
      </c>
      <c r="L151" s="66">
        <v>4.08</v>
      </c>
      <c r="M151" s="63">
        <v>4.5199999999999996</v>
      </c>
      <c r="N151" s="25"/>
      <c r="O151" s="69"/>
      <c r="P151" s="4"/>
      <c r="Q151" s="70"/>
    </row>
    <row r="152" spans="1:17" x14ac:dyDescent="0.25">
      <c r="A152" s="77"/>
      <c r="B152" s="62" t="s">
        <v>18</v>
      </c>
      <c r="C152" s="63"/>
      <c r="D152" s="63"/>
      <c r="E152" s="63">
        <f>'[1]MOPS Data'!N91</f>
        <v>0</v>
      </c>
      <c r="F152" s="63"/>
      <c r="G152" s="63"/>
      <c r="H152" s="63">
        <f>'[1]MOPS Data'!P91</f>
        <v>0</v>
      </c>
      <c r="I152" s="63"/>
      <c r="J152" s="63"/>
      <c r="K152" s="65">
        <f>'[1]MOPS Data'!O91</f>
        <v>0</v>
      </c>
      <c r="L152" s="66"/>
      <c r="M152" s="63"/>
      <c r="N152" s="25"/>
    </row>
    <row r="153" spans="1:17" x14ac:dyDescent="0.25">
      <c r="A153" s="77"/>
      <c r="B153" s="62" t="s">
        <v>19</v>
      </c>
      <c r="C153" s="63"/>
      <c r="D153" s="63"/>
      <c r="E153" s="63">
        <f>'[1]MOPS Data'!N92</f>
        <v>0</v>
      </c>
      <c r="F153" s="63"/>
      <c r="G153" s="63"/>
      <c r="H153" s="63">
        <f>'[1]MOPS Data'!P92</f>
        <v>0</v>
      </c>
      <c r="I153" s="63"/>
      <c r="J153" s="63"/>
      <c r="K153" s="65">
        <f>'[1]MOPS Data'!O92</f>
        <v>0</v>
      </c>
      <c r="L153" s="66"/>
      <c r="M153" s="63"/>
      <c r="N153" s="25"/>
    </row>
    <row r="154" spans="1:17" x14ac:dyDescent="0.25">
      <c r="A154" s="77"/>
      <c r="B154" s="62" t="s">
        <v>20</v>
      </c>
      <c r="C154" s="63"/>
      <c r="D154" s="63"/>
      <c r="E154" s="63">
        <v>0</v>
      </c>
      <c r="F154" s="63"/>
      <c r="G154" s="63"/>
      <c r="H154" s="63">
        <v>0</v>
      </c>
      <c r="I154" s="63"/>
      <c r="J154" s="63"/>
      <c r="K154" s="65">
        <v>0</v>
      </c>
      <c r="L154" s="66"/>
      <c r="M154" s="63"/>
      <c r="N154" s="25"/>
    </row>
    <row r="155" spans="1:17" x14ac:dyDescent="0.25">
      <c r="A155" s="77"/>
      <c r="B155" s="62" t="s">
        <v>21</v>
      </c>
      <c r="C155" s="63"/>
      <c r="D155" s="63"/>
      <c r="E155" s="63">
        <v>0</v>
      </c>
      <c r="F155" s="63"/>
      <c r="G155" s="63"/>
      <c r="H155" s="63">
        <v>0</v>
      </c>
      <c r="I155" s="63"/>
      <c r="J155" s="63"/>
      <c r="K155" s="65">
        <v>0</v>
      </c>
      <c r="L155" s="66"/>
      <c r="M155" s="63"/>
      <c r="N155" s="25"/>
    </row>
    <row r="156" spans="1:17" x14ac:dyDescent="0.25">
      <c r="A156" s="77"/>
      <c r="B156" s="62" t="s">
        <v>22</v>
      </c>
      <c r="C156" s="63"/>
      <c r="D156" s="63"/>
      <c r="E156" s="63">
        <v>0</v>
      </c>
      <c r="F156" s="63"/>
      <c r="G156" s="63"/>
      <c r="H156" s="63">
        <v>0</v>
      </c>
      <c r="I156" s="63"/>
      <c r="J156" s="63"/>
      <c r="K156" s="65">
        <v>0</v>
      </c>
      <c r="L156" s="66"/>
      <c r="M156" s="63"/>
      <c r="N156" s="25"/>
    </row>
    <row r="157" spans="1:17" x14ac:dyDescent="0.25">
      <c r="A157" s="77"/>
      <c r="B157" s="62" t="s">
        <v>23</v>
      </c>
      <c r="C157" s="63"/>
      <c r="D157" s="63"/>
      <c r="E157" s="63">
        <v>0</v>
      </c>
      <c r="F157" s="63"/>
      <c r="G157" s="63"/>
      <c r="H157" s="63">
        <v>0</v>
      </c>
      <c r="I157" s="63"/>
      <c r="J157" s="63"/>
      <c r="K157" s="65">
        <v>0</v>
      </c>
      <c r="L157" s="66"/>
      <c r="M157" s="63"/>
      <c r="N157" s="25"/>
    </row>
    <row r="158" spans="1:17" x14ac:dyDescent="0.25">
      <c r="A158" s="77"/>
      <c r="B158" s="62" t="s">
        <v>24</v>
      </c>
      <c r="C158" s="63"/>
      <c r="D158" s="63"/>
      <c r="E158" s="63">
        <v>0</v>
      </c>
      <c r="F158" s="63"/>
      <c r="G158" s="63"/>
      <c r="H158" s="63">
        <v>0</v>
      </c>
      <c r="I158" s="63"/>
      <c r="J158" s="63"/>
      <c r="K158" s="65">
        <v>0</v>
      </c>
      <c r="L158" s="66"/>
      <c r="M158" s="63"/>
      <c r="N158" s="25"/>
    </row>
    <row r="159" spans="1:17" x14ac:dyDescent="0.25">
      <c r="A159" s="78" t="s">
        <v>33</v>
      </c>
      <c r="B159" s="78"/>
      <c r="C159" s="78"/>
      <c r="D159" s="78"/>
      <c r="E159" s="78"/>
      <c r="F159" s="78"/>
    </row>
    <row r="160" spans="1:17" x14ac:dyDescent="0.25">
      <c r="A160" s="71" t="s">
        <v>34</v>
      </c>
      <c r="C160" s="19"/>
      <c r="D160" s="72"/>
      <c r="E160" s="72"/>
      <c r="F160" s="4"/>
      <c r="G160" s="72"/>
      <c r="H160" s="72"/>
      <c r="I160" s="4"/>
      <c r="J160" s="72"/>
      <c r="K160" s="72"/>
      <c r="L160" s="4"/>
      <c r="M160" s="72"/>
    </row>
    <row r="161" spans="3:13" x14ac:dyDescent="0.25">
      <c r="D161" s="72"/>
      <c r="E161" s="72"/>
      <c r="F161" s="4"/>
      <c r="G161" s="72"/>
      <c r="H161" s="72"/>
      <c r="I161" s="4"/>
      <c r="J161" s="72"/>
      <c r="K161" s="72"/>
      <c r="L161" s="4"/>
      <c r="M161" s="72"/>
    </row>
    <row r="162" spans="3:13" x14ac:dyDescent="0.25">
      <c r="D162" s="72"/>
      <c r="E162" s="72"/>
      <c r="F162" s="4"/>
      <c r="G162" s="72"/>
      <c r="H162" s="72"/>
      <c r="I162" s="4"/>
      <c r="J162" s="72"/>
      <c r="K162" s="72"/>
      <c r="L162" s="4"/>
      <c r="M162" s="72"/>
    </row>
    <row r="163" spans="3:13" x14ac:dyDescent="0.25">
      <c r="D163" s="72"/>
      <c r="E163" s="72"/>
      <c r="F163" s="4"/>
      <c r="G163" s="72"/>
      <c r="H163" s="72"/>
      <c r="I163" s="4"/>
      <c r="J163" s="4"/>
      <c r="K163" s="4"/>
      <c r="L163" s="4"/>
      <c r="M163" s="4"/>
    </row>
    <row r="164" spans="3:13" x14ac:dyDescent="0.25">
      <c r="D164" s="25"/>
      <c r="E164" s="25"/>
      <c r="F164" s="4"/>
      <c r="G164" s="25"/>
      <c r="H164" s="25"/>
      <c r="I164" s="4"/>
      <c r="J164" s="4"/>
      <c r="K164" s="4"/>
      <c r="L164" s="4"/>
      <c r="M164" s="4"/>
    </row>
    <row r="165" spans="3:13" x14ac:dyDescent="0.25">
      <c r="C165" s="73"/>
      <c r="D165" s="72"/>
      <c r="E165" s="72"/>
      <c r="F165" s="4"/>
      <c r="G165" s="72"/>
      <c r="H165" s="72"/>
      <c r="I165" s="4"/>
      <c r="J165" s="72"/>
      <c r="K165" s="72"/>
      <c r="L165" s="72"/>
      <c r="M165" s="72"/>
    </row>
    <row r="166" spans="3:13" x14ac:dyDescent="0.25">
      <c r="C166" s="73"/>
      <c r="D166" s="73"/>
      <c r="E166" s="73"/>
      <c r="G166" s="73"/>
      <c r="H166" s="73"/>
      <c r="J166" s="73"/>
      <c r="K166" s="73"/>
      <c r="L166" s="73"/>
      <c r="M166" s="73"/>
    </row>
    <row r="167" spans="3:13" x14ac:dyDescent="0.25">
      <c r="C167" s="73"/>
      <c r="D167" s="73"/>
      <c r="E167" s="73"/>
      <c r="G167" s="73"/>
      <c r="H167" s="73"/>
      <c r="J167" s="73"/>
      <c r="K167" s="73"/>
      <c r="L167" s="73"/>
      <c r="M167" s="73"/>
    </row>
    <row r="168" spans="3:13" x14ac:dyDescent="0.25">
      <c r="C168" s="73"/>
      <c r="D168" s="73"/>
      <c r="E168" s="73"/>
      <c r="G168" s="73"/>
      <c r="H168" s="73"/>
      <c r="J168" s="73"/>
      <c r="K168" s="73"/>
      <c r="L168" s="73"/>
      <c r="M168" s="73"/>
    </row>
    <row r="169" spans="3:13" x14ac:dyDescent="0.25">
      <c r="C169" s="73"/>
      <c r="D169" s="73"/>
      <c r="E169" s="73"/>
      <c r="G169" s="73"/>
      <c r="H169" s="73"/>
      <c r="J169" s="73"/>
      <c r="K169" s="73"/>
      <c r="L169" s="73"/>
      <c r="M169" s="73"/>
    </row>
    <row r="170" spans="3:13" x14ac:dyDescent="0.25">
      <c r="C170" s="73"/>
      <c r="D170" s="73"/>
      <c r="E170" s="73"/>
      <c r="G170" s="73"/>
      <c r="H170" s="73"/>
      <c r="J170" s="73"/>
      <c r="K170" s="73"/>
      <c r="L170" s="73"/>
      <c r="M170" s="73"/>
    </row>
    <row r="171" spans="3:13" x14ac:dyDescent="0.25">
      <c r="C171" s="73"/>
      <c r="D171" s="73"/>
      <c r="E171" s="73"/>
      <c r="G171" s="73"/>
      <c r="H171" s="73"/>
      <c r="J171" s="73"/>
      <c r="K171" s="73"/>
      <c r="L171" s="73"/>
      <c r="M171" s="73"/>
    </row>
    <row r="172" spans="3:13" x14ac:dyDescent="0.25">
      <c r="C172" s="73"/>
      <c r="D172" s="73"/>
      <c r="E172" s="73"/>
      <c r="G172" s="73"/>
      <c r="H172" s="73"/>
      <c r="J172" s="73"/>
      <c r="K172" s="73"/>
      <c r="L172" s="73"/>
      <c r="M172" s="73"/>
    </row>
    <row r="173" spans="3:13" x14ac:dyDescent="0.25">
      <c r="C173" s="73"/>
      <c r="D173" s="73"/>
      <c r="E173" s="73"/>
      <c r="G173" s="73"/>
      <c r="H173" s="73"/>
      <c r="J173" s="73"/>
      <c r="K173" s="73"/>
      <c r="L173" s="73"/>
      <c r="M173" s="73"/>
    </row>
    <row r="174" spans="3:13" x14ac:dyDescent="0.25">
      <c r="C174" s="73"/>
      <c r="D174" s="73"/>
      <c r="E174" s="73"/>
      <c r="G174" s="73"/>
      <c r="H174" s="73"/>
      <c r="J174" s="73"/>
      <c r="K174" s="73"/>
      <c r="L174" s="73"/>
      <c r="M174" s="73"/>
    </row>
    <row r="175" spans="3:13" x14ac:dyDescent="0.25">
      <c r="C175" s="73"/>
      <c r="D175" s="73"/>
      <c r="E175" s="73"/>
      <c r="G175" s="73"/>
      <c r="H175" s="73"/>
      <c r="J175" s="73"/>
      <c r="K175" s="73"/>
      <c r="L175" s="73"/>
      <c r="M175" s="73"/>
    </row>
    <row r="176" spans="3:13" x14ac:dyDescent="0.25">
      <c r="C176" s="73"/>
      <c r="D176" s="73"/>
      <c r="E176" s="73"/>
      <c r="G176" s="73"/>
      <c r="H176" s="73"/>
      <c r="J176" s="73"/>
      <c r="K176" s="73"/>
      <c r="L176" s="73"/>
      <c r="M176" s="73"/>
    </row>
  </sheetData>
  <mergeCells count="26">
    <mergeCell ref="A39:A50"/>
    <mergeCell ref="A12:J12"/>
    <mergeCell ref="Y12:AG12"/>
    <mergeCell ref="A13:A14"/>
    <mergeCell ref="B13:B14"/>
    <mergeCell ref="C13:D13"/>
    <mergeCell ref="F13:G13"/>
    <mergeCell ref="I13:J13"/>
    <mergeCell ref="L13:M13"/>
    <mergeCell ref="O13:O14"/>
    <mergeCell ref="P13:Q13"/>
    <mergeCell ref="R13:S13"/>
    <mergeCell ref="T13:U13"/>
    <mergeCell ref="V13:W13"/>
    <mergeCell ref="A15:A26"/>
    <mergeCell ref="A27:A38"/>
    <mergeCell ref="A123:A134"/>
    <mergeCell ref="A135:A146"/>
    <mergeCell ref="A147:A158"/>
    <mergeCell ref="A159:F159"/>
    <mergeCell ref="A51:A62"/>
    <mergeCell ref="A63:A74"/>
    <mergeCell ref="A75:A86"/>
    <mergeCell ref="A87:A98"/>
    <mergeCell ref="A99:A110"/>
    <mergeCell ref="A111:A122"/>
  </mergeCells>
  <printOptions gridLines="1"/>
  <pageMargins left="0.11811023622047245" right="0.11811023622047245" top="0.35433070866141736" bottom="0.19685039370078741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Petroleum MLCI prices</vt:lpstr>
      <vt:lpstr>'Petroleum MLCI prices'!Print_Area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feleti ka wolfgramm</dc:creator>
  <cp:lastModifiedBy>Amali Shaw</cp:lastModifiedBy>
  <dcterms:created xsi:type="dcterms:W3CDTF">2012-05-30T21:18:34Z</dcterms:created>
  <dcterms:modified xsi:type="dcterms:W3CDTF">2016-01-26T03:29:57Z</dcterms:modified>
</cp:coreProperties>
</file>